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Lenovo\Desktop\_OK_Přespolní_běh_2022_\"/>
    </mc:Choice>
  </mc:AlternateContent>
  <bookViews>
    <workbookView xWindow="0" yWindow="0" windowWidth="23040" windowHeight="9192" firstSheet="2" activeTab="2"/>
  </bookViews>
  <sheets>
    <sheet name="Dívky III" sheetId="1" r:id="rId1"/>
    <sheet name="Dívky IV" sheetId="2" r:id="rId2"/>
    <sheet name="Výsledky" sheetId="8" r:id="rId3"/>
  </sheets>
  <definedNames>
    <definedName name="_xlnm.Print_Area" localSheetId="2">Výsledky!$A$1:$S$201</definedName>
  </definedNames>
  <calcPr calcId="162913"/>
</workbook>
</file>

<file path=xl/calcChain.xml><?xml version="1.0" encoding="utf-8"?>
<calcChain xmlns="http://schemas.openxmlformats.org/spreadsheetml/2006/main">
  <c r="AA105" i="2" l="1"/>
  <c r="T105" i="2"/>
  <c r="S105" i="2"/>
  <c r="R105" i="2"/>
  <c r="Q105" i="2"/>
  <c r="P105" i="2"/>
  <c r="O105" i="2"/>
  <c r="N105" i="2"/>
  <c r="M105" i="2"/>
  <c r="L105" i="2"/>
  <c r="K104" i="2"/>
  <c r="Z104" i="2" s="1"/>
  <c r="J104" i="2"/>
  <c r="K103" i="2"/>
  <c r="J103" i="2"/>
  <c r="H103" i="2"/>
  <c r="H104" i="2" s="1"/>
  <c r="K102" i="2"/>
  <c r="V102" i="2" s="1"/>
  <c r="J102" i="2"/>
  <c r="Y101" i="2"/>
  <c r="V101" i="2"/>
  <c r="U101" i="2"/>
  <c r="R101" i="2"/>
  <c r="Q101" i="2"/>
  <c r="N101" i="2"/>
  <c r="M101" i="2"/>
  <c r="K101" i="2"/>
  <c r="AB101" i="2" s="1"/>
  <c r="J101" i="2"/>
  <c r="Y100" i="2"/>
  <c r="V100" i="2"/>
  <c r="U100" i="2"/>
  <c r="R100" i="2"/>
  <c r="Q100" i="2"/>
  <c r="M100" i="2"/>
  <c r="K100" i="2"/>
  <c r="AB100" i="2" s="1"/>
  <c r="J100" i="2"/>
  <c r="Z99" i="2"/>
  <c r="Y99" i="2"/>
  <c r="V99" i="2"/>
  <c r="U99" i="2"/>
  <c r="K99" i="2"/>
  <c r="J99" i="2"/>
  <c r="Z98" i="2"/>
  <c r="Y98" i="2"/>
  <c r="Q98" i="2"/>
  <c r="N98" i="2"/>
  <c r="M98" i="2"/>
  <c r="K98" i="2"/>
  <c r="J98" i="2"/>
  <c r="Y97" i="2"/>
  <c r="V97" i="2"/>
  <c r="U97" i="2"/>
  <c r="R97" i="2"/>
  <c r="Q97" i="2"/>
  <c r="N97" i="2"/>
  <c r="M97" i="2"/>
  <c r="K97" i="2"/>
  <c r="AB97" i="2" s="1"/>
  <c r="J97" i="2"/>
  <c r="Y96" i="2"/>
  <c r="V96" i="2"/>
  <c r="U96" i="2"/>
  <c r="R96" i="2"/>
  <c r="Q96" i="2"/>
  <c r="M96" i="2"/>
  <c r="K96" i="2"/>
  <c r="AB96" i="2" s="1"/>
  <c r="J96" i="2"/>
  <c r="Z95" i="2"/>
  <c r="Y95" i="2"/>
  <c r="V95" i="2"/>
  <c r="U95" i="2"/>
  <c r="M95" i="2"/>
  <c r="K95" i="2"/>
  <c r="J95" i="2"/>
  <c r="Y94" i="2"/>
  <c r="Q94" i="2"/>
  <c r="N94" i="2"/>
  <c r="M94" i="2"/>
  <c r="K94" i="2"/>
  <c r="Z94" i="2" s="1"/>
  <c r="J94" i="2"/>
  <c r="Y93" i="2"/>
  <c r="V93" i="2"/>
  <c r="U93" i="2"/>
  <c r="R93" i="2"/>
  <c r="Q93" i="2"/>
  <c r="N93" i="2"/>
  <c r="M93" i="2"/>
  <c r="K93" i="2"/>
  <c r="AB93" i="2" s="1"/>
  <c r="J93" i="2"/>
  <c r="Y92" i="2"/>
  <c r="V92" i="2"/>
  <c r="U92" i="2"/>
  <c r="R92" i="2"/>
  <c r="Q92" i="2"/>
  <c r="M92" i="2"/>
  <c r="K92" i="2"/>
  <c r="AB92" i="2" s="1"/>
  <c r="J92" i="2"/>
  <c r="Y91" i="2"/>
  <c r="V91" i="2"/>
  <c r="U91" i="2"/>
  <c r="M91" i="2"/>
  <c r="K91" i="2"/>
  <c r="Z91" i="2" s="1"/>
  <c r="J91" i="2"/>
  <c r="K90" i="2"/>
  <c r="J90" i="2"/>
  <c r="Y89" i="2"/>
  <c r="V89" i="2"/>
  <c r="U89" i="2"/>
  <c r="R89" i="2"/>
  <c r="Q89" i="2"/>
  <c r="N89" i="2"/>
  <c r="M89" i="2"/>
  <c r="K89" i="2"/>
  <c r="AB89" i="2" s="1"/>
  <c r="J89" i="2"/>
  <c r="Y88" i="2"/>
  <c r="V88" i="2"/>
  <c r="U88" i="2"/>
  <c r="R88" i="2"/>
  <c r="Q88" i="2"/>
  <c r="M88" i="2"/>
  <c r="K88" i="2"/>
  <c r="AB88" i="2" s="1"/>
  <c r="J88" i="2"/>
  <c r="K87" i="2"/>
  <c r="J87" i="2"/>
  <c r="K86" i="2"/>
  <c r="J86" i="2"/>
  <c r="Y85" i="2"/>
  <c r="V85" i="2"/>
  <c r="U85" i="2"/>
  <c r="R85" i="2"/>
  <c r="Q85" i="2"/>
  <c r="N85" i="2"/>
  <c r="M85" i="2"/>
  <c r="K85" i="2"/>
  <c r="AB85" i="2" s="1"/>
  <c r="J85" i="2"/>
  <c r="Y84" i="2"/>
  <c r="V84" i="2"/>
  <c r="U84" i="2"/>
  <c r="R84" i="2"/>
  <c r="Q84" i="2"/>
  <c r="M84" i="2"/>
  <c r="K84" i="2"/>
  <c r="AB84" i="2" s="1"/>
  <c r="J84" i="2"/>
  <c r="K83" i="2"/>
  <c r="V83" i="2" s="1"/>
  <c r="J83" i="2"/>
  <c r="Z82" i="2"/>
  <c r="Y82" i="2"/>
  <c r="M82" i="2"/>
  <c r="K82" i="2"/>
  <c r="J82" i="2"/>
  <c r="K81" i="2"/>
  <c r="AA81" i="2" s="1"/>
  <c r="J81" i="2"/>
  <c r="AA80" i="2"/>
  <c r="Z80" i="2"/>
  <c r="U80" i="2"/>
  <c r="O80" i="2"/>
  <c r="K80" i="2"/>
  <c r="Q80" i="2" s="1"/>
  <c r="J80" i="2"/>
  <c r="Z79" i="2"/>
  <c r="K79" i="2"/>
  <c r="J79" i="2"/>
  <c r="Y78" i="2"/>
  <c r="N78" i="2"/>
  <c r="K78" i="2"/>
  <c r="J78" i="2"/>
  <c r="AA77" i="2"/>
  <c r="K77" i="2"/>
  <c r="Q77" i="2" s="1"/>
  <c r="J77" i="2"/>
  <c r="K76" i="2"/>
  <c r="Z76" i="2" s="1"/>
  <c r="J76" i="2"/>
  <c r="W75" i="2"/>
  <c r="O75" i="2"/>
  <c r="K75" i="2"/>
  <c r="J75" i="2"/>
  <c r="K74" i="2"/>
  <c r="Z74" i="2" s="1"/>
  <c r="J74" i="2"/>
  <c r="W73" i="2"/>
  <c r="O73" i="2"/>
  <c r="K73" i="2"/>
  <c r="J73" i="2"/>
  <c r="K72" i="2"/>
  <c r="Z72" i="2" s="1"/>
  <c r="J72" i="2"/>
  <c r="K71" i="2"/>
  <c r="J71" i="2"/>
  <c r="K70" i="2"/>
  <c r="Z70" i="2" s="1"/>
  <c r="J70" i="2"/>
  <c r="W69" i="2"/>
  <c r="K69" i="2"/>
  <c r="O69" i="2" s="1"/>
  <c r="J69" i="2"/>
  <c r="K68" i="2"/>
  <c r="Z68" i="2" s="1"/>
  <c r="J68" i="2"/>
  <c r="Z67" i="2"/>
  <c r="W67" i="2"/>
  <c r="R67" i="2"/>
  <c r="M67" i="2"/>
  <c r="K67" i="2"/>
  <c r="Y67" i="2" s="1"/>
  <c r="J67" i="2"/>
  <c r="Y66" i="2"/>
  <c r="U66" i="2"/>
  <c r="Q66" i="2"/>
  <c r="M66" i="2"/>
  <c r="K66" i="2"/>
  <c r="AB66" i="2" s="1"/>
  <c r="J66" i="2"/>
  <c r="K65" i="2"/>
  <c r="Q65" i="2" s="1"/>
  <c r="J65" i="2"/>
  <c r="K64" i="2"/>
  <c r="J64" i="2"/>
  <c r="Y63" i="2"/>
  <c r="U63" i="2"/>
  <c r="Q63" i="2"/>
  <c r="K63" i="2"/>
  <c r="Z63" i="2" s="1"/>
  <c r="J63" i="2"/>
  <c r="Y62" i="2"/>
  <c r="U62" i="2"/>
  <c r="Q62" i="2"/>
  <c r="K62" i="2"/>
  <c r="Z62" i="2" s="1"/>
  <c r="J62" i="2"/>
  <c r="K61" i="2"/>
  <c r="Q61" i="2" s="1"/>
  <c r="J61" i="2"/>
  <c r="U60" i="2"/>
  <c r="M60" i="2"/>
  <c r="K60" i="2"/>
  <c r="Z60" i="2" s="1"/>
  <c r="J60" i="2"/>
  <c r="Y59" i="2"/>
  <c r="U59" i="2"/>
  <c r="Q59" i="2"/>
  <c r="M59" i="2"/>
  <c r="K59" i="2"/>
  <c r="Z59" i="2" s="1"/>
  <c r="J59" i="2"/>
  <c r="K58" i="2"/>
  <c r="Q58" i="2" s="1"/>
  <c r="J58" i="2"/>
  <c r="K57" i="2"/>
  <c r="J57" i="2"/>
  <c r="Y56" i="2"/>
  <c r="U56" i="2"/>
  <c r="Q56" i="2"/>
  <c r="K56" i="2"/>
  <c r="Z56" i="2" s="1"/>
  <c r="J56" i="2"/>
  <c r="Y55" i="2"/>
  <c r="U55" i="2"/>
  <c r="Q55" i="2"/>
  <c r="K55" i="2"/>
  <c r="Z55" i="2" s="1"/>
  <c r="J55" i="2"/>
  <c r="K54" i="2"/>
  <c r="J54" i="2"/>
  <c r="Y53" i="2"/>
  <c r="M53" i="2"/>
  <c r="K53" i="2"/>
  <c r="Z53" i="2" s="1"/>
  <c r="J53" i="2"/>
  <c r="Y52" i="2"/>
  <c r="U52" i="2"/>
  <c r="Q52" i="2"/>
  <c r="M52" i="2"/>
  <c r="K52" i="2"/>
  <c r="Z52" i="2" s="1"/>
  <c r="J52" i="2"/>
  <c r="K51" i="2"/>
  <c r="U51" i="2" s="1"/>
  <c r="J51" i="2"/>
  <c r="M50" i="2"/>
  <c r="K50" i="2"/>
  <c r="J50" i="2"/>
  <c r="Y49" i="2"/>
  <c r="U49" i="2"/>
  <c r="M49" i="2"/>
  <c r="K49" i="2"/>
  <c r="Z49" i="2" s="1"/>
  <c r="J49" i="2"/>
  <c r="Y48" i="2"/>
  <c r="U48" i="2"/>
  <c r="Q48" i="2"/>
  <c r="M48" i="2"/>
  <c r="K48" i="2"/>
  <c r="Z48" i="2" s="1"/>
  <c r="J48" i="2"/>
  <c r="U47" i="2"/>
  <c r="Q47" i="2"/>
  <c r="M47" i="2"/>
  <c r="K47" i="2"/>
  <c r="J47" i="2"/>
  <c r="K46" i="2"/>
  <c r="J46" i="2"/>
  <c r="U45" i="2"/>
  <c r="Q45" i="2"/>
  <c r="M45" i="2"/>
  <c r="K45" i="2"/>
  <c r="Z45" i="2" s="1"/>
  <c r="J45" i="2"/>
  <c r="U44" i="2"/>
  <c r="Q44" i="2"/>
  <c r="K44" i="2"/>
  <c r="J44" i="2"/>
  <c r="K43" i="2"/>
  <c r="J43" i="2"/>
  <c r="Y42" i="2"/>
  <c r="U42" i="2"/>
  <c r="Q42" i="2"/>
  <c r="K42" i="2"/>
  <c r="Z42" i="2" s="1"/>
  <c r="J42" i="2"/>
  <c r="Y41" i="2"/>
  <c r="U41" i="2"/>
  <c r="Q41" i="2"/>
  <c r="M41" i="2"/>
  <c r="K41" i="2"/>
  <c r="Z41" i="2" s="1"/>
  <c r="J41" i="2"/>
  <c r="K40" i="2"/>
  <c r="M40" i="2" s="1"/>
  <c r="J40" i="2"/>
  <c r="Y39" i="2"/>
  <c r="K39" i="2"/>
  <c r="J39" i="2"/>
  <c r="Y38" i="2"/>
  <c r="U38" i="2"/>
  <c r="Q38" i="2"/>
  <c r="K38" i="2"/>
  <c r="Z38" i="2" s="1"/>
  <c r="J38" i="2"/>
  <c r="Y37" i="2"/>
  <c r="U37" i="2"/>
  <c r="Q37" i="2"/>
  <c r="M37" i="2"/>
  <c r="K37" i="2"/>
  <c r="Z37" i="2" s="1"/>
  <c r="J37" i="2"/>
  <c r="K36" i="2"/>
  <c r="J36" i="2"/>
  <c r="U35" i="2"/>
  <c r="Q35" i="2"/>
  <c r="M35" i="2"/>
  <c r="K35" i="2"/>
  <c r="Z35" i="2" s="1"/>
  <c r="J35" i="2"/>
  <c r="Y34" i="2"/>
  <c r="U34" i="2"/>
  <c r="Q34" i="2"/>
  <c r="M34" i="2"/>
  <c r="K34" i="2"/>
  <c r="Z34" i="2" s="1"/>
  <c r="J34" i="2"/>
  <c r="K33" i="2"/>
  <c r="J33" i="2"/>
  <c r="K32" i="2"/>
  <c r="J32" i="2"/>
  <c r="Y31" i="2"/>
  <c r="U31" i="2"/>
  <c r="Q31" i="2"/>
  <c r="M31" i="2"/>
  <c r="K31" i="2"/>
  <c r="Z31" i="2" s="1"/>
  <c r="J31" i="2"/>
  <c r="K30" i="2"/>
  <c r="Z30" i="2" s="1"/>
  <c r="J30" i="2"/>
  <c r="Y29" i="2"/>
  <c r="Q29" i="2"/>
  <c r="K29" i="2"/>
  <c r="J29" i="2"/>
  <c r="K28" i="2"/>
  <c r="Y28" i="2" s="1"/>
  <c r="J28" i="2"/>
  <c r="Y27" i="2"/>
  <c r="U27" i="2"/>
  <c r="Q27" i="2"/>
  <c r="K27" i="2"/>
  <c r="J27" i="2"/>
  <c r="Y26" i="2"/>
  <c r="U26" i="2"/>
  <c r="Q26" i="2"/>
  <c r="M26" i="2"/>
  <c r="K26" i="2"/>
  <c r="Z26" i="2" s="1"/>
  <c r="J26" i="2"/>
  <c r="K25" i="2"/>
  <c r="Q25" i="2" s="1"/>
  <c r="J25" i="2"/>
  <c r="K24" i="2"/>
  <c r="Y24" i="2" s="1"/>
  <c r="J24" i="2"/>
  <c r="K23" i="2"/>
  <c r="W23" i="2" s="1"/>
  <c r="J23" i="2"/>
  <c r="K22" i="2"/>
  <c r="Y22" i="2" s="1"/>
  <c r="J22" i="2"/>
  <c r="K21" i="2"/>
  <c r="W21" i="2" s="1"/>
  <c r="J21" i="2"/>
  <c r="K20" i="2"/>
  <c r="J20" i="2"/>
  <c r="Y19" i="2"/>
  <c r="W19" i="2"/>
  <c r="U19" i="2"/>
  <c r="O19" i="2"/>
  <c r="K19" i="2"/>
  <c r="J19" i="2"/>
  <c r="K18" i="2"/>
  <c r="Y18" i="2" s="1"/>
  <c r="J18" i="2"/>
  <c r="K17" i="2"/>
  <c r="Y17" i="2" s="1"/>
  <c r="J17" i="2"/>
  <c r="W16" i="2"/>
  <c r="K16" i="2"/>
  <c r="Y16" i="2" s="1"/>
  <c r="J16" i="2"/>
  <c r="Y15" i="2"/>
  <c r="U15" i="2"/>
  <c r="Q15" i="2"/>
  <c r="O15" i="2"/>
  <c r="M15" i="2"/>
  <c r="K15" i="2"/>
  <c r="W15" i="2" s="1"/>
  <c r="J15" i="2"/>
  <c r="K14" i="2"/>
  <c r="Y14" i="2" s="1"/>
  <c r="J14" i="2"/>
  <c r="Y13" i="2"/>
  <c r="U13" i="2"/>
  <c r="Q13" i="2"/>
  <c r="M13" i="2"/>
  <c r="K13" i="2"/>
  <c r="W13" i="2" s="1"/>
  <c r="J13" i="2"/>
  <c r="K12" i="2"/>
  <c r="W12" i="2" s="1"/>
  <c r="J12" i="2"/>
  <c r="Y11" i="2"/>
  <c r="W11" i="2"/>
  <c r="U11" i="2"/>
  <c r="Q11" i="2"/>
  <c r="O11" i="2"/>
  <c r="K11" i="2"/>
  <c r="J11" i="2"/>
  <c r="K10" i="2"/>
  <c r="Y10" i="2" s="1"/>
  <c r="J10" i="2"/>
  <c r="Y9" i="2"/>
  <c r="U9" i="2"/>
  <c r="Q9" i="2"/>
  <c r="M9" i="2"/>
  <c r="K9" i="2"/>
  <c r="W9" i="2" s="1"/>
  <c r="J9" i="2"/>
  <c r="K8" i="2"/>
  <c r="Y8" i="2" s="1"/>
  <c r="J8" i="2"/>
  <c r="K7" i="2"/>
  <c r="O7" i="2" s="1"/>
  <c r="J7" i="2"/>
  <c r="K6" i="2"/>
  <c r="Y6" i="2" s="1"/>
  <c r="J6" i="2"/>
  <c r="K5" i="2"/>
  <c r="Q5" i="2" s="1"/>
  <c r="J5" i="2"/>
  <c r="W4" i="2"/>
  <c r="O4" i="2"/>
  <c r="K4" i="2"/>
  <c r="Y4" i="2" s="1"/>
  <c r="J4" i="2"/>
  <c r="H4" i="2"/>
  <c r="H5" i="2" s="1"/>
  <c r="H6" i="2" s="1"/>
  <c r="H7" i="2" s="1"/>
  <c r="H8" i="2" s="1"/>
  <c r="H9" i="2" s="1"/>
  <c r="H10" i="2" s="1"/>
  <c r="H11" i="2" s="1"/>
  <c r="W3" i="2"/>
  <c r="U3" i="2"/>
  <c r="Q3" i="2"/>
  <c r="O3" i="2"/>
  <c r="K3" i="2"/>
  <c r="M3" i="2" s="1"/>
  <c r="J3" i="2"/>
  <c r="AA105" i="1"/>
  <c r="T105" i="1"/>
  <c r="S105" i="1"/>
  <c r="R105" i="1"/>
  <c r="Q105" i="1"/>
  <c r="P105" i="1"/>
  <c r="O105" i="1"/>
  <c r="N105" i="1"/>
  <c r="M105" i="1"/>
  <c r="L105" i="1"/>
  <c r="Z104" i="1"/>
  <c r="W104" i="1"/>
  <c r="U104" i="1"/>
  <c r="O104" i="1"/>
  <c r="M104" i="1"/>
  <c r="K104" i="1"/>
  <c r="J104" i="1"/>
  <c r="Y103" i="1"/>
  <c r="S103" i="1"/>
  <c r="N103" i="1"/>
  <c r="K103" i="1"/>
  <c r="Z103" i="1" s="1"/>
  <c r="J103" i="1"/>
  <c r="H103" i="1"/>
  <c r="H104" i="1" s="1"/>
  <c r="U102" i="1"/>
  <c r="S102" i="1"/>
  <c r="R102" i="1"/>
  <c r="O102" i="1"/>
  <c r="N102" i="1"/>
  <c r="K102" i="1"/>
  <c r="Z102" i="1" s="1"/>
  <c r="J102" i="1"/>
  <c r="AB101" i="1"/>
  <c r="Z101" i="1"/>
  <c r="Y101" i="1"/>
  <c r="X101" i="1"/>
  <c r="V101" i="1"/>
  <c r="T101" i="1"/>
  <c r="Q101" i="1"/>
  <c r="P101" i="1"/>
  <c r="N101" i="1"/>
  <c r="M101" i="1"/>
  <c r="L101" i="1"/>
  <c r="K101" i="1"/>
  <c r="AA101" i="1" s="1"/>
  <c r="J101" i="1"/>
  <c r="Z100" i="1"/>
  <c r="Y100" i="1"/>
  <c r="X100" i="1"/>
  <c r="V100" i="1"/>
  <c r="P100" i="1"/>
  <c r="N100" i="1"/>
  <c r="M100" i="1"/>
  <c r="L100" i="1"/>
  <c r="K100" i="1"/>
  <c r="AA100" i="1" s="1"/>
  <c r="J100" i="1"/>
  <c r="K99" i="1"/>
  <c r="AA99" i="1" s="1"/>
  <c r="J99" i="1"/>
  <c r="T98" i="1"/>
  <c r="K98" i="1"/>
  <c r="AA98" i="1" s="1"/>
  <c r="J98" i="1"/>
  <c r="T97" i="1"/>
  <c r="R97" i="1"/>
  <c r="K97" i="1"/>
  <c r="AA97" i="1" s="1"/>
  <c r="J97" i="1"/>
  <c r="AB96" i="1"/>
  <c r="T96" i="1"/>
  <c r="R96" i="1"/>
  <c r="Q96" i="1"/>
  <c r="K96" i="1"/>
  <c r="AA96" i="1" s="1"/>
  <c r="J96" i="1"/>
  <c r="AB95" i="1"/>
  <c r="Z95" i="1"/>
  <c r="Y95" i="1"/>
  <c r="X95" i="1"/>
  <c r="V95" i="1"/>
  <c r="T95" i="1"/>
  <c r="R95" i="1"/>
  <c r="Q95" i="1"/>
  <c r="P95" i="1"/>
  <c r="N95" i="1"/>
  <c r="M95" i="1"/>
  <c r="L95" i="1"/>
  <c r="K95" i="1"/>
  <c r="AA95" i="1" s="1"/>
  <c r="J95" i="1"/>
  <c r="AB94" i="1"/>
  <c r="Z94" i="1"/>
  <c r="Y94" i="1"/>
  <c r="X94" i="1"/>
  <c r="R94" i="1"/>
  <c r="Q94" i="1"/>
  <c r="P94" i="1"/>
  <c r="N94" i="1"/>
  <c r="M94" i="1"/>
  <c r="K94" i="1"/>
  <c r="AA94" i="1" s="1"/>
  <c r="J94" i="1"/>
  <c r="K93" i="1"/>
  <c r="Y93" i="1" s="1"/>
  <c r="J93" i="1"/>
  <c r="K92" i="1"/>
  <c r="Y92" i="1" s="1"/>
  <c r="J92" i="1"/>
  <c r="K91" i="1"/>
  <c r="Y91" i="1" s="1"/>
  <c r="J91" i="1"/>
  <c r="K90" i="1"/>
  <c r="Y90" i="1" s="1"/>
  <c r="J90" i="1"/>
  <c r="K89" i="1"/>
  <c r="Y89" i="1" s="1"/>
  <c r="J89" i="1"/>
  <c r="K88" i="1"/>
  <c r="Y88" i="1" s="1"/>
  <c r="J88" i="1"/>
  <c r="K87" i="1"/>
  <c r="Y87" i="1" s="1"/>
  <c r="J87" i="1"/>
  <c r="K86" i="1"/>
  <c r="Y86" i="1" s="1"/>
  <c r="J86" i="1"/>
  <c r="K85" i="1"/>
  <c r="Y85" i="1" s="1"/>
  <c r="J85" i="1"/>
  <c r="K84" i="1"/>
  <c r="Y84" i="1" s="1"/>
  <c r="J84" i="1"/>
  <c r="K83" i="1"/>
  <c r="Y83" i="1" s="1"/>
  <c r="J83" i="1"/>
  <c r="K82" i="1"/>
  <c r="Y82" i="1" s="1"/>
  <c r="J82" i="1"/>
  <c r="K81" i="1"/>
  <c r="J81" i="1"/>
  <c r="K80" i="1"/>
  <c r="Y80" i="1" s="1"/>
  <c r="J80" i="1"/>
  <c r="K79" i="1"/>
  <c r="Y79" i="1" s="1"/>
  <c r="J79" i="1"/>
  <c r="O78" i="1"/>
  <c r="K78" i="1"/>
  <c r="J78" i="1"/>
  <c r="W77" i="1"/>
  <c r="S77" i="1"/>
  <c r="O77" i="1"/>
  <c r="K77" i="1"/>
  <c r="J77" i="1"/>
  <c r="K76" i="1"/>
  <c r="S76" i="1" s="1"/>
  <c r="J76" i="1"/>
  <c r="S75" i="1"/>
  <c r="O75" i="1"/>
  <c r="K75" i="1"/>
  <c r="J75" i="1"/>
  <c r="K74" i="1"/>
  <c r="S74" i="1" s="1"/>
  <c r="J74" i="1"/>
  <c r="W73" i="1"/>
  <c r="S73" i="1"/>
  <c r="O73" i="1"/>
  <c r="K73" i="1"/>
  <c r="J73" i="1"/>
  <c r="K72" i="1"/>
  <c r="S72" i="1" s="1"/>
  <c r="J72" i="1"/>
  <c r="W71" i="1"/>
  <c r="S71" i="1"/>
  <c r="K71" i="1"/>
  <c r="O71" i="1" s="1"/>
  <c r="J71" i="1"/>
  <c r="K70" i="1"/>
  <c r="S70" i="1" s="1"/>
  <c r="J70" i="1"/>
  <c r="W69" i="1"/>
  <c r="S69" i="1"/>
  <c r="O69" i="1"/>
  <c r="K69" i="1"/>
  <c r="J69" i="1"/>
  <c r="K68" i="1"/>
  <c r="S68" i="1" s="1"/>
  <c r="J68" i="1"/>
  <c r="S67" i="1"/>
  <c r="O67" i="1"/>
  <c r="K67" i="1"/>
  <c r="J67" i="1"/>
  <c r="K66" i="1"/>
  <c r="S66" i="1" s="1"/>
  <c r="J66" i="1"/>
  <c r="W65" i="1"/>
  <c r="S65" i="1"/>
  <c r="O65" i="1"/>
  <c r="K65" i="1"/>
  <c r="J65" i="1"/>
  <c r="K64" i="1"/>
  <c r="S64" i="1" s="1"/>
  <c r="J64" i="1"/>
  <c r="W63" i="1"/>
  <c r="S63" i="1"/>
  <c r="O63" i="1"/>
  <c r="K63" i="1"/>
  <c r="J63" i="1"/>
  <c r="K62" i="1"/>
  <c r="S62" i="1" s="1"/>
  <c r="J62" i="1"/>
  <c r="K61" i="1"/>
  <c r="W61" i="1" s="1"/>
  <c r="J61" i="1"/>
  <c r="K60" i="1"/>
  <c r="S60" i="1" s="1"/>
  <c r="J60" i="1"/>
  <c r="K59" i="1"/>
  <c r="W59" i="1" s="1"/>
  <c r="J59" i="1"/>
  <c r="W58" i="1"/>
  <c r="O58" i="1"/>
  <c r="K58" i="1"/>
  <c r="S58" i="1" s="1"/>
  <c r="J58" i="1"/>
  <c r="K57" i="1"/>
  <c r="W57" i="1" s="1"/>
  <c r="J57" i="1"/>
  <c r="W56" i="1"/>
  <c r="O56" i="1"/>
  <c r="K56" i="1"/>
  <c r="S56" i="1" s="1"/>
  <c r="J56" i="1"/>
  <c r="K55" i="1"/>
  <c r="S55" i="1" s="1"/>
  <c r="J55" i="1"/>
  <c r="W54" i="1"/>
  <c r="K54" i="1"/>
  <c r="S54" i="1" s="1"/>
  <c r="J54" i="1"/>
  <c r="K53" i="1"/>
  <c r="AA53" i="1" s="1"/>
  <c r="J53" i="1"/>
  <c r="K52" i="1"/>
  <c r="Y52" i="1" s="1"/>
  <c r="J52" i="1"/>
  <c r="Y51" i="1"/>
  <c r="W51" i="1"/>
  <c r="U51" i="1"/>
  <c r="Q51" i="1"/>
  <c r="O51" i="1"/>
  <c r="K51" i="1"/>
  <c r="M51" i="1" s="1"/>
  <c r="J51" i="1"/>
  <c r="K50" i="1"/>
  <c r="J50" i="1"/>
  <c r="Y49" i="1"/>
  <c r="U49" i="1"/>
  <c r="Q49" i="1"/>
  <c r="K49" i="1"/>
  <c r="W49" i="1" s="1"/>
  <c r="J49" i="1"/>
  <c r="K48" i="1"/>
  <c r="O48" i="1" s="1"/>
  <c r="J48" i="1"/>
  <c r="K47" i="1"/>
  <c r="Y47" i="1" s="1"/>
  <c r="J47" i="1"/>
  <c r="K46" i="1"/>
  <c r="Y46" i="1" s="1"/>
  <c r="J46" i="1"/>
  <c r="K45" i="1"/>
  <c r="W45" i="1" s="1"/>
  <c r="J45" i="1"/>
  <c r="W44" i="1"/>
  <c r="K44" i="1"/>
  <c r="Y44" i="1" s="1"/>
  <c r="J44" i="1"/>
  <c r="Y43" i="1"/>
  <c r="W43" i="1"/>
  <c r="U43" i="1"/>
  <c r="Q43" i="1"/>
  <c r="O43" i="1"/>
  <c r="K43" i="1"/>
  <c r="M43" i="1" s="1"/>
  <c r="J43" i="1"/>
  <c r="K42" i="1"/>
  <c r="Y42" i="1" s="1"/>
  <c r="J42" i="1"/>
  <c r="Y41" i="1"/>
  <c r="Q41" i="1"/>
  <c r="M41" i="1"/>
  <c r="K41" i="1"/>
  <c r="W41" i="1" s="1"/>
  <c r="J41" i="1"/>
  <c r="K40" i="1"/>
  <c r="Y40" i="1" s="1"/>
  <c r="J40" i="1"/>
  <c r="Y39" i="1"/>
  <c r="K39" i="1"/>
  <c r="W39" i="1" s="1"/>
  <c r="J39" i="1"/>
  <c r="K38" i="1"/>
  <c r="Y38" i="1" s="1"/>
  <c r="J38" i="1"/>
  <c r="Y37" i="1"/>
  <c r="U37" i="1"/>
  <c r="Q37" i="1"/>
  <c r="K37" i="1"/>
  <c r="W37" i="1" s="1"/>
  <c r="J37" i="1"/>
  <c r="K36" i="1"/>
  <c r="Y36" i="1" s="1"/>
  <c r="J36" i="1"/>
  <c r="K35" i="1"/>
  <c r="Q35" i="1" s="1"/>
  <c r="J35" i="1"/>
  <c r="K34" i="1"/>
  <c r="S34" i="1" s="1"/>
  <c r="J34" i="1"/>
  <c r="K33" i="1"/>
  <c r="W33" i="1" s="1"/>
  <c r="J33" i="1"/>
  <c r="W32" i="1"/>
  <c r="O32" i="1"/>
  <c r="K32" i="1"/>
  <c r="J32" i="1"/>
  <c r="Y31" i="1"/>
  <c r="W31" i="1"/>
  <c r="U31" i="1"/>
  <c r="Q31" i="1"/>
  <c r="O31" i="1"/>
  <c r="M31" i="1"/>
  <c r="K31" i="1"/>
  <c r="J31" i="1"/>
  <c r="AA30" i="1"/>
  <c r="S30" i="1"/>
  <c r="N30" i="1"/>
  <c r="K30" i="1"/>
  <c r="U30" i="1" s="1"/>
  <c r="J30" i="1"/>
  <c r="W29" i="1"/>
  <c r="U29" i="1"/>
  <c r="S29" i="1"/>
  <c r="R29" i="1"/>
  <c r="O29" i="1"/>
  <c r="K29" i="1"/>
  <c r="N29" i="1" s="1"/>
  <c r="J29" i="1"/>
  <c r="K28" i="1"/>
  <c r="Z28" i="1" s="1"/>
  <c r="J28" i="1"/>
  <c r="Z27" i="1"/>
  <c r="W27" i="1"/>
  <c r="K27" i="1"/>
  <c r="Y27" i="1" s="1"/>
  <c r="J27" i="1"/>
  <c r="Y26" i="1"/>
  <c r="S26" i="1"/>
  <c r="N26" i="1"/>
  <c r="K26" i="1"/>
  <c r="Z26" i="1" s="1"/>
  <c r="J26" i="1"/>
  <c r="Y25" i="1"/>
  <c r="W25" i="1"/>
  <c r="U25" i="1"/>
  <c r="R25" i="1"/>
  <c r="O25" i="1"/>
  <c r="N25" i="1"/>
  <c r="M25" i="1"/>
  <c r="K25" i="1"/>
  <c r="Z25" i="1" s="1"/>
  <c r="J25" i="1"/>
  <c r="K24" i="1"/>
  <c r="Z24" i="1" s="1"/>
  <c r="J24" i="1"/>
  <c r="W23" i="1"/>
  <c r="K23" i="1"/>
  <c r="Y23" i="1" s="1"/>
  <c r="J23" i="1"/>
  <c r="Y22" i="1"/>
  <c r="S22" i="1"/>
  <c r="N22" i="1"/>
  <c r="K22" i="1"/>
  <c r="J22" i="1"/>
  <c r="W21" i="1"/>
  <c r="U21" i="1"/>
  <c r="S21" i="1"/>
  <c r="R21" i="1"/>
  <c r="O21" i="1"/>
  <c r="N21" i="1"/>
  <c r="M21" i="1"/>
  <c r="K21" i="1"/>
  <c r="Y21" i="1" s="1"/>
  <c r="J21" i="1"/>
  <c r="K20" i="1"/>
  <c r="Z20" i="1" s="1"/>
  <c r="J20" i="1"/>
  <c r="Z19" i="1"/>
  <c r="K19" i="1"/>
  <c r="Y19" i="1" s="1"/>
  <c r="J19" i="1"/>
  <c r="Y18" i="1"/>
  <c r="S18" i="1"/>
  <c r="K18" i="1"/>
  <c r="N18" i="1" s="1"/>
  <c r="J18" i="1"/>
  <c r="W17" i="1"/>
  <c r="U17" i="1"/>
  <c r="K17" i="1"/>
  <c r="S17" i="1" s="1"/>
  <c r="J17" i="1"/>
  <c r="K16" i="1"/>
  <c r="J16" i="1"/>
  <c r="K15" i="1"/>
  <c r="Y15" i="1" s="1"/>
  <c r="J15" i="1"/>
  <c r="K14" i="1"/>
  <c r="Y14" i="1" s="1"/>
  <c r="J14" i="1"/>
  <c r="K13" i="1"/>
  <c r="W13" i="1" s="1"/>
  <c r="J13" i="1"/>
  <c r="K12" i="1"/>
  <c r="W12" i="1" s="1"/>
  <c r="J12" i="1"/>
  <c r="U11" i="1"/>
  <c r="R11" i="1"/>
  <c r="O11" i="1"/>
  <c r="M11" i="1"/>
  <c r="K11" i="1"/>
  <c r="Y11" i="1" s="1"/>
  <c r="J11" i="1"/>
  <c r="K10" i="1"/>
  <c r="Y10" i="1" s="1"/>
  <c r="J10" i="1"/>
  <c r="K9" i="1"/>
  <c r="Y9" i="1" s="1"/>
  <c r="J9" i="1"/>
  <c r="K8" i="1"/>
  <c r="J8" i="1"/>
  <c r="W7" i="1"/>
  <c r="U7" i="1"/>
  <c r="R7" i="1"/>
  <c r="O7" i="1"/>
  <c r="K7" i="1"/>
  <c r="Y7" i="1" s="1"/>
  <c r="J7" i="1"/>
  <c r="K6" i="1"/>
  <c r="N6" i="1" s="1"/>
  <c r="J6" i="1"/>
  <c r="Z5" i="1"/>
  <c r="R5" i="1"/>
  <c r="O5" i="1"/>
  <c r="N5" i="1"/>
  <c r="M5" i="1"/>
  <c r="K5" i="1"/>
  <c r="Y5" i="1" s="1"/>
  <c r="J5" i="1"/>
  <c r="K4" i="1"/>
  <c r="Z4" i="1" s="1"/>
  <c r="J4" i="1"/>
  <c r="H4" i="1"/>
  <c r="H5" i="1" s="1"/>
  <c r="H6" i="1" s="1"/>
  <c r="H7" i="1" s="1"/>
  <c r="Z3" i="1"/>
  <c r="W3" i="1"/>
  <c r="U3" i="1"/>
  <c r="R3" i="1"/>
  <c r="O3" i="1"/>
  <c r="M3" i="1"/>
  <c r="K3" i="1"/>
  <c r="Y3" i="1" s="1"/>
  <c r="J3" i="1"/>
  <c r="Z33" i="2" l="1"/>
  <c r="Y33" i="2"/>
  <c r="Z57" i="2"/>
  <c r="Y57" i="2"/>
  <c r="U57" i="2"/>
  <c r="Q57" i="2"/>
  <c r="AB87" i="2"/>
  <c r="R87" i="2"/>
  <c r="Q87" i="2"/>
  <c r="N87" i="2"/>
  <c r="AB90" i="2"/>
  <c r="V90" i="2"/>
  <c r="U90" i="2"/>
  <c r="R90" i="2"/>
  <c r="Z103" i="2"/>
  <c r="V103" i="2"/>
  <c r="O103" i="2"/>
  <c r="N103" i="2"/>
  <c r="M13" i="1"/>
  <c r="M15" i="1"/>
  <c r="W103" i="2"/>
  <c r="Z9" i="1"/>
  <c r="Z36" i="2"/>
  <c r="Y36" i="2"/>
  <c r="U36" i="2"/>
  <c r="M33" i="1"/>
  <c r="M53" i="1"/>
  <c r="Z54" i="2"/>
  <c r="Y54" i="2"/>
  <c r="U54" i="2"/>
  <c r="Z64" i="2"/>
  <c r="U64" i="2"/>
  <c r="Q64" i="2"/>
  <c r="M64" i="2"/>
  <c r="O36" i="1"/>
  <c r="O62" i="1"/>
  <c r="Z43" i="2"/>
  <c r="U43" i="2"/>
  <c r="Q43" i="2"/>
  <c r="M43" i="2"/>
  <c r="AB86" i="2"/>
  <c r="V86" i="2"/>
  <c r="U86" i="2"/>
  <c r="R86" i="2"/>
  <c r="O55" i="1"/>
  <c r="N13" i="1"/>
  <c r="M45" i="1"/>
  <c r="Q53" i="1"/>
  <c r="W64" i="1"/>
  <c r="W68" i="1"/>
  <c r="O70" i="1"/>
  <c r="L98" i="1"/>
  <c r="Q21" i="2"/>
  <c r="O23" i="2"/>
  <c r="M25" i="2"/>
  <c r="Q28" i="2"/>
  <c r="Q36" i="2"/>
  <c r="M54" i="2"/>
  <c r="M61" i="2"/>
  <c r="S79" i="2"/>
  <c r="R79" i="2"/>
  <c r="O79" i="2"/>
  <c r="O57" i="1"/>
  <c r="U96" i="1"/>
  <c r="X98" i="1"/>
  <c r="Y99" i="1"/>
  <c r="M7" i="2"/>
  <c r="M79" i="2"/>
  <c r="N86" i="2"/>
  <c r="V87" i="2"/>
  <c r="S5" i="1"/>
  <c r="S6" i="1"/>
  <c r="Z7" i="1"/>
  <c r="R9" i="1"/>
  <c r="S10" i="1"/>
  <c r="Z11" i="1"/>
  <c r="R13" i="1"/>
  <c r="N14" i="1"/>
  <c r="U15" i="1"/>
  <c r="N17" i="1"/>
  <c r="O19" i="1"/>
  <c r="M23" i="1"/>
  <c r="M27" i="1"/>
  <c r="Y29" i="1"/>
  <c r="Y33" i="1"/>
  <c r="U35" i="1"/>
  <c r="M39" i="1"/>
  <c r="W40" i="1"/>
  <c r="U45" i="1"/>
  <c r="Q47" i="1"/>
  <c r="W55" i="1"/>
  <c r="S57" i="1"/>
  <c r="O59" i="1"/>
  <c r="O61" i="1"/>
  <c r="W72" i="1"/>
  <c r="O74" i="1"/>
  <c r="O76" i="1"/>
  <c r="T94" i="1"/>
  <c r="U95" i="1"/>
  <c r="L96" i="1"/>
  <c r="V96" i="1"/>
  <c r="M97" i="1"/>
  <c r="X97" i="1"/>
  <c r="N98" i="1"/>
  <c r="Y98" i="1"/>
  <c r="P99" i="1"/>
  <c r="Z99" i="1"/>
  <c r="Q100" i="1"/>
  <c r="AB100" i="1"/>
  <c r="R101" i="1"/>
  <c r="W102" i="1"/>
  <c r="Y3" i="2"/>
  <c r="M5" i="2"/>
  <c r="Y21" i="2"/>
  <c r="U23" i="2"/>
  <c r="Y25" i="2"/>
  <c r="Z27" i="2"/>
  <c r="M27" i="2"/>
  <c r="Q30" i="2"/>
  <c r="Q40" i="2"/>
  <c r="Z44" i="2"/>
  <c r="Y44" i="2"/>
  <c r="Q51" i="2"/>
  <c r="M65" i="2"/>
  <c r="N79" i="2"/>
  <c r="U82" i="2"/>
  <c r="S82" i="2"/>
  <c r="R82" i="2"/>
  <c r="N82" i="2"/>
  <c r="Q86" i="2"/>
  <c r="Y87" i="2"/>
  <c r="Y90" i="2"/>
  <c r="R104" i="2"/>
  <c r="R81" i="2"/>
  <c r="Q81" i="2"/>
  <c r="M81" i="2"/>
  <c r="M35" i="1"/>
  <c r="U98" i="1"/>
  <c r="V99" i="1"/>
  <c r="O8" i="2"/>
  <c r="M21" i="2"/>
  <c r="M23" i="2"/>
  <c r="M36" i="2"/>
  <c r="Y64" i="2"/>
  <c r="AB83" i="2"/>
  <c r="R83" i="2"/>
  <c r="Q83" i="2"/>
  <c r="N83" i="2"/>
  <c r="M87" i="2"/>
  <c r="N9" i="1"/>
  <c r="O15" i="1"/>
  <c r="Q33" i="1"/>
  <c r="W36" i="1"/>
  <c r="M47" i="1"/>
  <c r="W62" i="1"/>
  <c r="W66" i="1"/>
  <c r="V98" i="1"/>
  <c r="X99" i="1"/>
  <c r="Y7" i="2"/>
  <c r="U7" i="2"/>
  <c r="Q33" i="2"/>
  <c r="Y43" i="2"/>
  <c r="Z58" i="2"/>
  <c r="Y58" i="2"/>
  <c r="W71" i="2"/>
  <c r="O71" i="2"/>
  <c r="U87" i="2"/>
  <c r="N10" i="1"/>
  <c r="O13" i="1"/>
  <c r="R15" i="1"/>
  <c r="M17" i="1"/>
  <c r="Z17" i="1"/>
  <c r="M19" i="1"/>
  <c r="Q45" i="1"/>
  <c r="O47" i="1"/>
  <c r="W48" i="1"/>
  <c r="L97" i="1"/>
  <c r="M98" i="1"/>
  <c r="N99" i="1"/>
  <c r="Y12" i="2"/>
  <c r="O12" i="2"/>
  <c r="U21" i="2"/>
  <c r="U33" i="2"/>
  <c r="M51" i="2"/>
  <c r="Q54" i="2"/>
  <c r="M58" i="2"/>
  <c r="U83" i="2"/>
  <c r="Q90" i="2"/>
  <c r="U5" i="1"/>
  <c r="Y6" i="1"/>
  <c r="U9" i="1"/>
  <c r="S13" i="1"/>
  <c r="S14" i="1"/>
  <c r="W15" i="1"/>
  <c r="O17" i="1"/>
  <c r="R19" i="1"/>
  <c r="O23" i="1"/>
  <c r="O27" i="1"/>
  <c r="Z29" i="1"/>
  <c r="W35" i="1"/>
  <c r="O39" i="1"/>
  <c r="Y45" i="1"/>
  <c r="U47" i="1"/>
  <c r="S59" i="1"/>
  <c r="S61" i="1"/>
  <c r="W74" i="1"/>
  <c r="W76" i="1"/>
  <c r="U94" i="1"/>
  <c r="M96" i="1"/>
  <c r="X96" i="1"/>
  <c r="N97" i="1"/>
  <c r="Y97" i="1"/>
  <c r="P98" i="1"/>
  <c r="Z98" i="1"/>
  <c r="Q99" i="1"/>
  <c r="AB99" i="1"/>
  <c r="R100" i="1"/>
  <c r="Y102" i="1"/>
  <c r="Q7" i="2"/>
  <c r="Y20" i="2"/>
  <c r="O20" i="2"/>
  <c r="Y23" i="2"/>
  <c r="Z29" i="2"/>
  <c r="U29" i="2"/>
  <c r="Y30" i="2"/>
  <c r="Z32" i="2"/>
  <c r="Y32" i="2"/>
  <c r="U32" i="2"/>
  <c r="Q32" i="2"/>
  <c r="Z46" i="2"/>
  <c r="Y46" i="2"/>
  <c r="U46" i="2"/>
  <c r="Q46" i="2"/>
  <c r="U58" i="2"/>
  <c r="Z78" i="2"/>
  <c r="W78" i="2"/>
  <c r="S78" i="2"/>
  <c r="R78" i="2"/>
  <c r="U79" i="2"/>
  <c r="Y83" i="2"/>
  <c r="Y86" i="2"/>
  <c r="Z87" i="2"/>
  <c r="Z90" i="2"/>
  <c r="AB99" i="2"/>
  <c r="R99" i="2"/>
  <c r="Q99" i="2"/>
  <c r="N99" i="2"/>
  <c r="S104" i="2"/>
  <c r="Y13" i="1"/>
  <c r="W60" i="1"/>
  <c r="O35" i="1"/>
  <c r="U97" i="1"/>
  <c r="M99" i="1"/>
  <c r="W8" i="2"/>
  <c r="Y40" i="2"/>
  <c r="U40" i="2"/>
  <c r="W53" i="1"/>
  <c r="W70" i="1"/>
  <c r="O72" i="1"/>
  <c r="V97" i="1"/>
  <c r="W5" i="2"/>
  <c r="Y5" i="2"/>
  <c r="Q23" i="2"/>
  <c r="M30" i="2"/>
  <c r="Z65" i="2"/>
  <c r="Y65" i="2"/>
  <c r="W5" i="1"/>
  <c r="W9" i="1"/>
  <c r="U13" i="1"/>
  <c r="Z15" i="1"/>
  <c r="R17" i="1"/>
  <c r="U19" i="1"/>
  <c r="R23" i="1"/>
  <c r="R27" i="1"/>
  <c r="Y35" i="1"/>
  <c r="Q39" i="1"/>
  <c r="O44" i="1"/>
  <c r="W47" i="1"/>
  <c r="M49" i="1"/>
  <c r="O52" i="1"/>
  <c r="O54" i="1"/>
  <c r="L94" i="1"/>
  <c r="V94" i="1"/>
  <c r="N96" i="1"/>
  <c r="Y96" i="1"/>
  <c r="P97" i="1"/>
  <c r="Z97" i="1"/>
  <c r="Q98" i="1"/>
  <c r="AB98" i="1"/>
  <c r="R99" i="1"/>
  <c r="T100" i="1"/>
  <c r="U101" i="1"/>
  <c r="M102" i="1"/>
  <c r="Y104" i="1"/>
  <c r="R104" i="1"/>
  <c r="U5" i="2"/>
  <c r="W7" i="2"/>
  <c r="O16" i="2"/>
  <c r="W20" i="2"/>
  <c r="M29" i="2"/>
  <c r="M32" i="2"/>
  <c r="M55" i="2"/>
  <c r="M62" i="2"/>
  <c r="M78" i="2"/>
  <c r="W79" i="2"/>
  <c r="Z83" i="2"/>
  <c r="Z86" i="2"/>
  <c r="AB95" i="2"/>
  <c r="R95" i="2"/>
  <c r="Q95" i="2"/>
  <c r="N95" i="2"/>
  <c r="AB98" i="2"/>
  <c r="V98" i="2"/>
  <c r="U98" i="2"/>
  <c r="R98" i="2"/>
  <c r="M99" i="2"/>
  <c r="U99" i="1"/>
  <c r="M9" i="1"/>
  <c r="Z13" i="1"/>
  <c r="O68" i="1"/>
  <c r="L99" i="1"/>
  <c r="W17" i="2"/>
  <c r="U17" i="2"/>
  <c r="M17" i="2"/>
  <c r="W25" i="2"/>
  <c r="U25" i="2"/>
  <c r="Z28" i="2"/>
  <c r="U28" i="2"/>
  <c r="M28" i="2"/>
  <c r="M33" i="2"/>
  <c r="Z61" i="2"/>
  <c r="Y61" i="2"/>
  <c r="U61" i="2"/>
  <c r="W81" i="2"/>
  <c r="M90" i="2"/>
  <c r="Y17" i="1"/>
  <c r="Q17" i="2"/>
  <c r="Z51" i="2"/>
  <c r="Y51" i="2"/>
  <c r="M83" i="2"/>
  <c r="M86" i="2"/>
  <c r="N90" i="2"/>
  <c r="O9" i="1"/>
  <c r="U33" i="1"/>
  <c r="O40" i="1"/>
  <c r="W19" i="1"/>
  <c r="U23" i="1"/>
  <c r="U27" i="1"/>
  <c r="P96" i="1"/>
  <c r="Z96" i="1"/>
  <c r="Q97" i="1"/>
  <c r="AB97" i="1"/>
  <c r="R98" i="1"/>
  <c r="T99" i="1"/>
  <c r="U100" i="1"/>
  <c r="Q19" i="2"/>
  <c r="M19" i="2"/>
  <c r="U39" i="2"/>
  <c r="Q39" i="2"/>
  <c r="M39" i="2"/>
  <c r="Z47" i="2"/>
  <c r="Y47" i="2"/>
  <c r="Z50" i="2"/>
  <c r="Y50" i="2"/>
  <c r="U50" i="2"/>
  <c r="Q50" i="2"/>
  <c r="Y79" i="2"/>
  <c r="AB91" i="2"/>
  <c r="R91" i="2"/>
  <c r="Q91" i="2"/>
  <c r="N91" i="2"/>
  <c r="AB94" i="2"/>
  <c r="V94" i="2"/>
  <c r="U94" i="2"/>
  <c r="R94" i="2"/>
  <c r="Z84" i="2"/>
  <c r="Z88" i="2"/>
  <c r="Z92" i="2"/>
  <c r="Z96" i="2"/>
  <c r="Z100" i="2"/>
  <c r="M38" i="2"/>
  <c r="M42" i="2"/>
  <c r="Q49" i="2"/>
  <c r="Q53" i="2"/>
  <c r="M56" i="2"/>
  <c r="Q60" i="2"/>
  <c r="M63" i="2"/>
  <c r="O67" i="2"/>
  <c r="N84" i="2"/>
  <c r="Z85" i="2"/>
  <c r="N88" i="2"/>
  <c r="Z89" i="2"/>
  <c r="N92" i="2"/>
  <c r="Z93" i="2"/>
  <c r="N96" i="2"/>
  <c r="Z97" i="2"/>
  <c r="N100" i="2"/>
  <c r="Z101" i="2"/>
  <c r="M7" i="1"/>
  <c r="H8" i="1"/>
  <c r="H9" i="1" s="1"/>
  <c r="Q4" i="1"/>
  <c r="V4" i="1"/>
  <c r="AA4" i="1"/>
  <c r="AB8" i="1"/>
  <c r="X8" i="1"/>
  <c r="T8" i="1"/>
  <c r="P8" i="1"/>
  <c r="L8" i="1"/>
  <c r="V8" i="1"/>
  <c r="AA8" i="1"/>
  <c r="AB16" i="1"/>
  <c r="X16" i="1"/>
  <c r="T16" i="1"/>
  <c r="P16" i="1"/>
  <c r="S4" i="1"/>
  <c r="Y4" i="1"/>
  <c r="AB6" i="1"/>
  <c r="X6" i="1"/>
  <c r="T6" i="1"/>
  <c r="P6" i="1"/>
  <c r="L6" i="1"/>
  <c r="Q6" i="1"/>
  <c r="V6" i="1"/>
  <c r="AA6" i="1"/>
  <c r="S8" i="1"/>
  <c r="AB10" i="1"/>
  <c r="X10" i="1"/>
  <c r="T10" i="1"/>
  <c r="P10" i="1"/>
  <c r="L10" i="1"/>
  <c r="Q10" i="1"/>
  <c r="V10" i="1"/>
  <c r="AA10" i="1"/>
  <c r="AB14" i="1"/>
  <c r="X14" i="1"/>
  <c r="T14" i="1"/>
  <c r="L14" i="1"/>
  <c r="Q14" i="1"/>
  <c r="V14" i="1"/>
  <c r="AA14" i="1"/>
  <c r="N16" i="1"/>
  <c r="S16" i="1"/>
  <c r="Y16" i="1"/>
  <c r="AB18" i="1"/>
  <c r="X18" i="1"/>
  <c r="T18" i="1"/>
  <c r="P18" i="1"/>
  <c r="L18" i="1"/>
  <c r="Q18" i="1"/>
  <c r="V18" i="1"/>
  <c r="AA18" i="1"/>
  <c r="S20" i="1"/>
  <c r="Y20" i="1"/>
  <c r="AB22" i="1"/>
  <c r="X22" i="1"/>
  <c r="T22" i="1"/>
  <c r="P22" i="1"/>
  <c r="L22" i="1"/>
  <c r="Q22" i="1"/>
  <c r="V22" i="1"/>
  <c r="AA22" i="1"/>
  <c r="S24" i="1"/>
  <c r="N28" i="1"/>
  <c r="Y28" i="1"/>
  <c r="AB32" i="1"/>
  <c r="T32" i="1"/>
  <c r="P32" i="1"/>
  <c r="L32" i="1"/>
  <c r="Z32" i="1"/>
  <c r="V32" i="1"/>
  <c r="R32" i="1"/>
  <c r="N32" i="1"/>
  <c r="S32" i="1"/>
  <c r="AA32" i="1"/>
  <c r="O34" i="1"/>
  <c r="O42" i="1"/>
  <c r="W42" i="1"/>
  <c r="S44" i="1"/>
  <c r="AB48" i="1"/>
  <c r="X48" i="1"/>
  <c r="T48" i="1"/>
  <c r="P48" i="1"/>
  <c r="L48" i="1"/>
  <c r="Z48" i="1"/>
  <c r="V48" i="1"/>
  <c r="R48" i="1"/>
  <c r="N48" i="1"/>
  <c r="AA48" i="1"/>
  <c r="O50" i="1"/>
  <c r="W50" i="1"/>
  <c r="N3" i="1"/>
  <c r="S3" i="1"/>
  <c r="O4" i="1"/>
  <c r="U4" i="1"/>
  <c r="AB5" i="1"/>
  <c r="X5" i="1"/>
  <c r="T5" i="1"/>
  <c r="P5" i="1"/>
  <c r="L5" i="1"/>
  <c r="Q5" i="1"/>
  <c r="V5" i="1"/>
  <c r="AA5" i="1"/>
  <c r="M6" i="1"/>
  <c r="R6" i="1"/>
  <c r="W6" i="1"/>
  <c r="N7" i="1"/>
  <c r="S7" i="1"/>
  <c r="U8" i="1"/>
  <c r="Z8" i="1"/>
  <c r="AB9" i="1"/>
  <c r="X9" i="1"/>
  <c r="T9" i="1"/>
  <c r="P9" i="1"/>
  <c r="L9" i="1"/>
  <c r="Q9" i="1"/>
  <c r="V9" i="1"/>
  <c r="AA9" i="1"/>
  <c r="M10" i="1"/>
  <c r="W10" i="1"/>
  <c r="N11" i="1"/>
  <c r="S11" i="1"/>
  <c r="U12" i="1"/>
  <c r="Z12" i="1"/>
  <c r="AB13" i="1"/>
  <c r="X13" i="1"/>
  <c r="P13" i="1"/>
  <c r="L13" i="1"/>
  <c r="Q13" i="1"/>
  <c r="V13" i="1"/>
  <c r="AA13" i="1"/>
  <c r="M14" i="1"/>
  <c r="R14" i="1"/>
  <c r="W14" i="1"/>
  <c r="N15" i="1"/>
  <c r="S15" i="1"/>
  <c r="O16" i="1"/>
  <c r="U16" i="1"/>
  <c r="Z16" i="1"/>
  <c r="AB17" i="1"/>
  <c r="X17" i="1"/>
  <c r="T17" i="1"/>
  <c r="L17" i="1"/>
  <c r="Q17" i="1"/>
  <c r="V17" i="1"/>
  <c r="AA17" i="1"/>
  <c r="M18" i="1"/>
  <c r="R18" i="1"/>
  <c r="N19" i="1"/>
  <c r="S19" i="1"/>
  <c r="O20" i="1"/>
  <c r="U20" i="1"/>
  <c r="AB21" i="1"/>
  <c r="X21" i="1"/>
  <c r="T21" i="1"/>
  <c r="P21" i="1"/>
  <c r="L21" i="1"/>
  <c r="Q21" i="1"/>
  <c r="V21" i="1"/>
  <c r="AA21" i="1"/>
  <c r="M22" i="1"/>
  <c r="R22" i="1"/>
  <c r="W22" i="1"/>
  <c r="N23" i="1"/>
  <c r="S23" i="1"/>
  <c r="O24" i="1"/>
  <c r="U24" i="1"/>
  <c r="AB25" i="1"/>
  <c r="X25" i="1"/>
  <c r="T25" i="1"/>
  <c r="P25" i="1"/>
  <c r="L25" i="1"/>
  <c r="Q25" i="1"/>
  <c r="V25" i="1"/>
  <c r="AA25" i="1"/>
  <c r="R26" i="1"/>
  <c r="W26" i="1"/>
  <c r="N27" i="1"/>
  <c r="S27" i="1"/>
  <c r="O28" i="1"/>
  <c r="U28" i="1"/>
  <c r="AB29" i="1"/>
  <c r="X29" i="1"/>
  <c r="T29" i="1"/>
  <c r="P29" i="1"/>
  <c r="L29" i="1"/>
  <c r="Q29" i="1"/>
  <c r="V29" i="1"/>
  <c r="AA29" i="1"/>
  <c r="M30" i="1"/>
  <c r="R30" i="1"/>
  <c r="Y30" i="1"/>
  <c r="AB31" i="1"/>
  <c r="X31" i="1"/>
  <c r="P31" i="1"/>
  <c r="L31" i="1"/>
  <c r="Z31" i="1"/>
  <c r="V31" i="1"/>
  <c r="R31" i="1"/>
  <c r="N31" i="1"/>
  <c r="S31" i="1"/>
  <c r="AA31" i="1"/>
  <c r="M32" i="1"/>
  <c r="U32" i="1"/>
  <c r="O33" i="1"/>
  <c r="Q34" i="1"/>
  <c r="Y34" i="1"/>
  <c r="AB35" i="1"/>
  <c r="X35" i="1"/>
  <c r="T35" i="1"/>
  <c r="P35" i="1"/>
  <c r="L35" i="1"/>
  <c r="Z35" i="1"/>
  <c r="V35" i="1"/>
  <c r="N35" i="1"/>
  <c r="S35" i="1"/>
  <c r="AA35" i="1"/>
  <c r="M36" i="1"/>
  <c r="U36" i="1"/>
  <c r="O37" i="1"/>
  <c r="Q38" i="1"/>
  <c r="AB39" i="1"/>
  <c r="X39" i="1"/>
  <c r="T39" i="1"/>
  <c r="P39" i="1"/>
  <c r="L39" i="1"/>
  <c r="Z39" i="1"/>
  <c r="V39" i="1"/>
  <c r="R39" i="1"/>
  <c r="N39" i="1"/>
  <c r="S39" i="1"/>
  <c r="AA39" i="1"/>
  <c r="M40" i="1"/>
  <c r="O41" i="1"/>
  <c r="Q42" i="1"/>
  <c r="AB43" i="1"/>
  <c r="X43" i="1"/>
  <c r="P43" i="1"/>
  <c r="L43" i="1"/>
  <c r="Z43" i="1"/>
  <c r="V43" i="1"/>
  <c r="R43" i="1"/>
  <c r="N43" i="1"/>
  <c r="S43" i="1"/>
  <c r="AA43" i="1"/>
  <c r="M44" i="1"/>
  <c r="O45" i="1"/>
  <c r="Q46" i="1"/>
  <c r="AB47" i="1"/>
  <c r="X47" i="1"/>
  <c r="T47" i="1"/>
  <c r="P47" i="1"/>
  <c r="L47" i="1"/>
  <c r="Z47" i="1"/>
  <c r="V47" i="1"/>
  <c r="R47" i="1"/>
  <c r="N47" i="1"/>
  <c r="AA47" i="1"/>
  <c r="M48" i="1"/>
  <c r="U48" i="1"/>
  <c r="O49" i="1"/>
  <c r="Q50" i="1"/>
  <c r="AB51" i="1"/>
  <c r="X51" i="1"/>
  <c r="T51" i="1"/>
  <c r="P51" i="1"/>
  <c r="Z51" i="1"/>
  <c r="V51" i="1"/>
  <c r="R51" i="1"/>
  <c r="N51" i="1"/>
  <c r="S51" i="1"/>
  <c r="AA51" i="1"/>
  <c r="M52" i="1"/>
  <c r="U52" i="1"/>
  <c r="O53" i="1"/>
  <c r="U55" i="1"/>
  <c r="Q55" i="1"/>
  <c r="M55" i="1"/>
  <c r="AB55" i="1"/>
  <c r="X55" i="1"/>
  <c r="T55" i="1"/>
  <c r="P55" i="1"/>
  <c r="L55" i="1"/>
  <c r="Z55" i="1"/>
  <c r="V55" i="1"/>
  <c r="R55" i="1"/>
  <c r="N55" i="1"/>
  <c r="AA55" i="1"/>
  <c r="Y57" i="1"/>
  <c r="U57" i="1"/>
  <c r="Q57" i="1"/>
  <c r="M57" i="1"/>
  <c r="AB57" i="1"/>
  <c r="X57" i="1"/>
  <c r="T57" i="1"/>
  <c r="P57" i="1"/>
  <c r="L57" i="1"/>
  <c r="Z57" i="1"/>
  <c r="V57" i="1"/>
  <c r="R57" i="1"/>
  <c r="AA57" i="1"/>
  <c r="Y59" i="1"/>
  <c r="U59" i="1"/>
  <c r="Q59" i="1"/>
  <c r="M59" i="1"/>
  <c r="AB59" i="1"/>
  <c r="X59" i="1"/>
  <c r="T59" i="1"/>
  <c r="P59" i="1"/>
  <c r="L59" i="1"/>
  <c r="V59" i="1"/>
  <c r="R59" i="1"/>
  <c r="N59" i="1"/>
  <c r="AA59" i="1"/>
  <c r="Y61" i="1"/>
  <c r="U61" i="1"/>
  <c r="Q61" i="1"/>
  <c r="M61" i="1"/>
  <c r="AB61" i="1"/>
  <c r="X61" i="1"/>
  <c r="T61" i="1"/>
  <c r="P61" i="1"/>
  <c r="L61" i="1"/>
  <c r="Z61" i="1"/>
  <c r="V61" i="1"/>
  <c r="R61" i="1"/>
  <c r="N61" i="1"/>
  <c r="Y63" i="1"/>
  <c r="U63" i="1"/>
  <c r="Q63" i="1"/>
  <c r="M63" i="1"/>
  <c r="AB63" i="1"/>
  <c r="X63" i="1"/>
  <c r="T63" i="1"/>
  <c r="P63" i="1"/>
  <c r="L63" i="1"/>
  <c r="V63" i="1"/>
  <c r="R63" i="1"/>
  <c r="N63" i="1"/>
  <c r="AA63" i="1"/>
  <c r="Y65" i="1"/>
  <c r="U65" i="1"/>
  <c r="Q65" i="1"/>
  <c r="M65" i="1"/>
  <c r="X65" i="1"/>
  <c r="T65" i="1"/>
  <c r="P65" i="1"/>
  <c r="L65" i="1"/>
  <c r="Z65" i="1"/>
  <c r="V65" i="1"/>
  <c r="R65" i="1"/>
  <c r="N65" i="1"/>
  <c r="AA65" i="1"/>
  <c r="Y67" i="1"/>
  <c r="U67" i="1"/>
  <c r="Q67" i="1"/>
  <c r="M67" i="1"/>
  <c r="AB67" i="1"/>
  <c r="X67" i="1"/>
  <c r="T67" i="1"/>
  <c r="P67" i="1"/>
  <c r="L67" i="1"/>
  <c r="Z67" i="1"/>
  <c r="V67" i="1"/>
  <c r="R67" i="1"/>
  <c r="N67" i="1"/>
  <c r="AA67" i="1"/>
  <c r="Y69" i="1"/>
  <c r="U69" i="1"/>
  <c r="Q69" i="1"/>
  <c r="AB69" i="1"/>
  <c r="X69" i="1"/>
  <c r="T69" i="1"/>
  <c r="P69" i="1"/>
  <c r="L69" i="1"/>
  <c r="Z69" i="1"/>
  <c r="V69" i="1"/>
  <c r="R69" i="1"/>
  <c r="N69" i="1"/>
  <c r="AA69" i="1"/>
  <c r="Y71" i="1"/>
  <c r="U71" i="1"/>
  <c r="Q71" i="1"/>
  <c r="M71" i="1"/>
  <c r="AB71" i="1"/>
  <c r="X71" i="1"/>
  <c r="P71" i="1"/>
  <c r="L71" i="1"/>
  <c r="Z71" i="1"/>
  <c r="V71" i="1"/>
  <c r="R71" i="1"/>
  <c r="N71" i="1"/>
  <c r="AA71" i="1"/>
  <c r="Y73" i="1"/>
  <c r="U73" i="1"/>
  <c r="Q73" i="1"/>
  <c r="M73" i="1"/>
  <c r="AB73" i="1"/>
  <c r="T73" i="1"/>
  <c r="P73" i="1"/>
  <c r="L73" i="1"/>
  <c r="Z73" i="1"/>
  <c r="V73" i="1"/>
  <c r="R73" i="1"/>
  <c r="N73" i="1"/>
  <c r="AA73" i="1"/>
  <c r="Y75" i="1"/>
  <c r="U75" i="1"/>
  <c r="Q75" i="1"/>
  <c r="M75" i="1"/>
  <c r="AB75" i="1"/>
  <c r="X75" i="1"/>
  <c r="T75" i="1"/>
  <c r="P75" i="1"/>
  <c r="L75" i="1"/>
  <c r="Z75" i="1"/>
  <c r="V75" i="1"/>
  <c r="R75" i="1"/>
  <c r="N75" i="1"/>
  <c r="AA75" i="1"/>
  <c r="Y77" i="1"/>
  <c r="U77" i="1"/>
  <c r="Q77" i="1"/>
  <c r="M77" i="1"/>
  <c r="X77" i="1"/>
  <c r="T77" i="1"/>
  <c r="P77" i="1"/>
  <c r="L77" i="1"/>
  <c r="Z77" i="1"/>
  <c r="V77" i="1"/>
  <c r="R77" i="1"/>
  <c r="N77" i="1"/>
  <c r="AA77" i="1"/>
  <c r="AB4" i="1"/>
  <c r="X4" i="1"/>
  <c r="T4" i="1"/>
  <c r="P4" i="1"/>
  <c r="L4" i="1"/>
  <c r="Q16" i="1"/>
  <c r="V16" i="1"/>
  <c r="AB20" i="1"/>
  <c r="X20" i="1"/>
  <c r="T20" i="1"/>
  <c r="P20" i="1"/>
  <c r="Q20" i="1"/>
  <c r="V20" i="1"/>
  <c r="AA20" i="1"/>
  <c r="AB24" i="1"/>
  <c r="X24" i="1"/>
  <c r="P24" i="1"/>
  <c r="L24" i="1"/>
  <c r="X28" i="1"/>
  <c r="T28" i="1"/>
  <c r="P28" i="1"/>
  <c r="L28" i="1"/>
  <c r="Q28" i="1"/>
  <c r="V28" i="1"/>
  <c r="AA28" i="1"/>
  <c r="AB38" i="1"/>
  <c r="X38" i="1"/>
  <c r="T38" i="1"/>
  <c r="P38" i="1"/>
  <c r="L38" i="1"/>
  <c r="Z38" i="1"/>
  <c r="V38" i="1"/>
  <c r="R38" i="1"/>
  <c r="N38" i="1"/>
  <c r="S38" i="1"/>
  <c r="AA38" i="1"/>
  <c r="AB42" i="1"/>
  <c r="X42" i="1"/>
  <c r="T42" i="1"/>
  <c r="P42" i="1"/>
  <c r="L42" i="1"/>
  <c r="Z42" i="1"/>
  <c r="V42" i="1"/>
  <c r="R42" i="1"/>
  <c r="N42" i="1"/>
  <c r="S42" i="1"/>
  <c r="AA42" i="1"/>
  <c r="AB46" i="1"/>
  <c r="X46" i="1"/>
  <c r="T46" i="1"/>
  <c r="P46" i="1"/>
  <c r="L46" i="1"/>
  <c r="Z46" i="1"/>
  <c r="V46" i="1"/>
  <c r="N46" i="1"/>
  <c r="S46" i="1"/>
  <c r="AA46" i="1"/>
  <c r="AB50" i="1"/>
  <c r="X50" i="1"/>
  <c r="T50" i="1"/>
  <c r="P50" i="1"/>
  <c r="L50" i="1"/>
  <c r="Z50" i="1"/>
  <c r="V50" i="1"/>
  <c r="R50" i="1"/>
  <c r="N50" i="1"/>
  <c r="S50" i="1"/>
  <c r="AA50" i="1"/>
  <c r="W52" i="1"/>
  <c r="H12" i="2"/>
  <c r="H13" i="2" s="1"/>
  <c r="H14" i="2" s="1"/>
  <c r="H15" i="2" s="1"/>
  <c r="H16" i="2" s="1"/>
  <c r="H17" i="2" s="1"/>
  <c r="H18" i="2" s="1"/>
  <c r="H19" i="2" s="1"/>
  <c r="H20" i="2" s="1"/>
  <c r="H21" i="2" s="1"/>
  <c r="H22" i="2" s="1"/>
  <c r="H23" i="2" s="1"/>
  <c r="H24" i="2" s="1"/>
  <c r="H25" i="2" s="1"/>
  <c r="H26" i="2" s="1"/>
  <c r="H27" i="2" s="1"/>
  <c r="H28" i="2" s="1"/>
  <c r="H29" i="2" s="1"/>
  <c r="H30" i="2" s="1"/>
  <c r="M11" i="2"/>
  <c r="AA16" i="1"/>
  <c r="Q24" i="1"/>
  <c r="V24" i="1"/>
  <c r="AA24" i="1"/>
  <c r="X34" i="1"/>
  <c r="T34" i="1"/>
  <c r="P34" i="1"/>
  <c r="L34" i="1"/>
  <c r="Z34" i="1"/>
  <c r="V34" i="1"/>
  <c r="R34" i="1"/>
  <c r="N34" i="1"/>
  <c r="AA34" i="1"/>
  <c r="J122" i="1"/>
  <c r="J118" i="1"/>
  <c r="J114" i="1"/>
  <c r="J110" i="1"/>
  <c r="J124" i="1"/>
  <c r="J120" i="1"/>
  <c r="J116" i="1"/>
  <c r="J112" i="1"/>
  <c r="J108" i="1"/>
  <c r="J117" i="1"/>
  <c r="J109" i="1"/>
  <c r="J119" i="1"/>
  <c r="J111" i="1"/>
  <c r="AB3" i="1"/>
  <c r="X3" i="1"/>
  <c r="T3" i="1"/>
  <c r="P3" i="1"/>
  <c r="L3" i="1"/>
  <c r="J121" i="1"/>
  <c r="J113" i="1"/>
  <c r="J123" i="1"/>
  <c r="J115" i="1"/>
  <c r="Q3" i="1"/>
  <c r="V3" i="1"/>
  <c r="AA3" i="1"/>
  <c r="M4" i="1"/>
  <c r="R4" i="1"/>
  <c r="W4" i="1"/>
  <c r="O6" i="1"/>
  <c r="U6" i="1"/>
  <c r="Z6" i="1"/>
  <c r="AB7" i="1"/>
  <c r="X7" i="1"/>
  <c r="T7" i="1"/>
  <c r="P7" i="1"/>
  <c r="L7" i="1"/>
  <c r="Q7" i="1"/>
  <c r="V7" i="1"/>
  <c r="AA7" i="1"/>
  <c r="M8" i="1"/>
  <c r="R8" i="1"/>
  <c r="W8" i="1"/>
  <c r="O10" i="1"/>
  <c r="U10" i="1"/>
  <c r="Z10" i="1"/>
  <c r="AB11" i="1"/>
  <c r="X11" i="1"/>
  <c r="T11" i="1"/>
  <c r="P11" i="1"/>
  <c r="L11" i="1"/>
  <c r="Q11" i="1"/>
  <c r="V11" i="1"/>
  <c r="AA11" i="1"/>
  <c r="M12" i="1"/>
  <c r="R12" i="1"/>
  <c r="O14" i="1"/>
  <c r="U14" i="1"/>
  <c r="Z14" i="1"/>
  <c r="AB15" i="1"/>
  <c r="X15" i="1"/>
  <c r="T15" i="1"/>
  <c r="L15" i="1"/>
  <c r="Q15" i="1"/>
  <c r="V15" i="1"/>
  <c r="AA15" i="1"/>
  <c r="M16" i="1"/>
  <c r="R16" i="1"/>
  <c r="W16" i="1"/>
  <c r="O18" i="1"/>
  <c r="U18" i="1"/>
  <c r="Z18" i="1"/>
  <c r="AB19" i="1"/>
  <c r="X19" i="1"/>
  <c r="T19" i="1"/>
  <c r="L19" i="1"/>
  <c r="Q19" i="1"/>
  <c r="V19" i="1"/>
  <c r="AA19" i="1"/>
  <c r="M20" i="1"/>
  <c r="R20" i="1"/>
  <c r="W20" i="1"/>
  <c r="O22" i="1"/>
  <c r="Z22" i="1"/>
  <c r="AB23" i="1"/>
  <c r="X23" i="1"/>
  <c r="T23" i="1"/>
  <c r="P23" i="1"/>
  <c r="L23" i="1"/>
  <c r="Q23" i="1"/>
  <c r="V23" i="1"/>
  <c r="AA23" i="1"/>
  <c r="M24" i="1"/>
  <c r="R24" i="1"/>
  <c r="W24" i="1"/>
  <c r="O26" i="1"/>
  <c r="U26" i="1"/>
  <c r="AB27" i="1"/>
  <c r="T27" i="1"/>
  <c r="P27" i="1"/>
  <c r="L27" i="1"/>
  <c r="Q27" i="1"/>
  <c r="V27" i="1"/>
  <c r="AA27" i="1"/>
  <c r="M28" i="1"/>
  <c r="R28" i="1"/>
  <c r="W28" i="1"/>
  <c r="O30" i="1"/>
  <c r="Q32" i="1"/>
  <c r="Y32" i="1"/>
  <c r="AB33" i="1"/>
  <c r="X33" i="1"/>
  <c r="T33" i="1"/>
  <c r="P33" i="1"/>
  <c r="L33" i="1"/>
  <c r="Z33" i="1"/>
  <c r="V33" i="1"/>
  <c r="N33" i="1"/>
  <c r="S33" i="1"/>
  <c r="AA33" i="1"/>
  <c r="M34" i="1"/>
  <c r="U34" i="1"/>
  <c r="Q36" i="1"/>
  <c r="AB37" i="1"/>
  <c r="X37" i="1"/>
  <c r="T37" i="1"/>
  <c r="P37" i="1"/>
  <c r="L37" i="1"/>
  <c r="Z37" i="1"/>
  <c r="V37" i="1"/>
  <c r="R37" i="1"/>
  <c r="N37" i="1"/>
  <c r="S37" i="1"/>
  <c r="AA37" i="1"/>
  <c r="M38" i="1"/>
  <c r="U38" i="1"/>
  <c r="Q40" i="1"/>
  <c r="AB41" i="1"/>
  <c r="X41" i="1"/>
  <c r="T41" i="1"/>
  <c r="P41" i="1"/>
  <c r="L41" i="1"/>
  <c r="Z41" i="1"/>
  <c r="V41" i="1"/>
  <c r="R41" i="1"/>
  <c r="N41" i="1"/>
  <c r="S41" i="1"/>
  <c r="AA41" i="1"/>
  <c r="U42" i="1"/>
  <c r="Q44" i="1"/>
  <c r="AB45" i="1"/>
  <c r="X45" i="1"/>
  <c r="T45" i="1"/>
  <c r="P45" i="1"/>
  <c r="L45" i="1"/>
  <c r="Z45" i="1"/>
  <c r="V45" i="1"/>
  <c r="R45" i="1"/>
  <c r="S45" i="1"/>
  <c r="AA45" i="1"/>
  <c r="M46" i="1"/>
  <c r="U46" i="1"/>
  <c r="Q48" i="1"/>
  <c r="Y48" i="1"/>
  <c r="AB49" i="1"/>
  <c r="X49" i="1"/>
  <c r="T49" i="1"/>
  <c r="P49" i="1"/>
  <c r="Z49" i="1"/>
  <c r="V49" i="1"/>
  <c r="R49" i="1"/>
  <c r="N49" i="1"/>
  <c r="S49" i="1"/>
  <c r="AA49" i="1"/>
  <c r="M50" i="1"/>
  <c r="U50" i="1"/>
  <c r="Q52" i="1"/>
  <c r="Y53" i="1"/>
  <c r="U53" i="1"/>
  <c r="AB53" i="1"/>
  <c r="X53" i="1"/>
  <c r="T53" i="1"/>
  <c r="P53" i="1"/>
  <c r="L53" i="1"/>
  <c r="Z53" i="1"/>
  <c r="V53" i="1"/>
  <c r="R53" i="1"/>
  <c r="S53" i="1"/>
  <c r="Y54" i="1"/>
  <c r="U54" i="1"/>
  <c r="Q54" i="1"/>
  <c r="M54" i="1"/>
  <c r="AB54" i="1"/>
  <c r="X54" i="1"/>
  <c r="P54" i="1"/>
  <c r="L54" i="1"/>
  <c r="Z54" i="1"/>
  <c r="V54" i="1"/>
  <c r="R54" i="1"/>
  <c r="N54" i="1"/>
  <c r="AA54" i="1"/>
  <c r="Y56" i="1"/>
  <c r="U56" i="1"/>
  <c r="Q56" i="1"/>
  <c r="M56" i="1"/>
  <c r="AB56" i="1"/>
  <c r="X56" i="1"/>
  <c r="T56" i="1"/>
  <c r="P56" i="1"/>
  <c r="L56" i="1"/>
  <c r="V56" i="1"/>
  <c r="R56" i="1"/>
  <c r="N56" i="1"/>
  <c r="AA56" i="1"/>
  <c r="Y58" i="1"/>
  <c r="U58" i="1"/>
  <c r="Q58" i="1"/>
  <c r="M58" i="1"/>
  <c r="AB58" i="1"/>
  <c r="X58" i="1"/>
  <c r="T58" i="1"/>
  <c r="P58" i="1"/>
  <c r="L58" i="1"/>
  <c r="V58" i="1"/>
  <c r="R58" i="1"/>
  <c r="N58" i="1"/>
  <c r="AA58" i="1"/>
  <c r="Y60" i="1"/>
  <c r="U60" i="1"/>
  <c r="Q60" i="1"/>
  <c r="M60" i="1"/>
  <c r="AB60" i="1"/>
  <c r="X60" i="1"/>
  <c r="T60" i="1"/>
  <c r="P60" i="1"/>
  <c r="L60" i="1"/>
  <c r="Z60" i="1"/>
  <c r="V60" i="1"/>
  <c r="R60" i="1"/>
  <c r="N60" i="1"/>
  <c r="AA60" i="1"/>
  <c r="Y62" i="1"/>
  <c r="U62" i="1"/>
  <c r="Q62" i="1"/>
  <c r="M62" i="1"/>
  <c r="AB62" i="1"/>
  <c r="X62" i="1"/>
  <c r="T62" i="1"/>
  <c r="P62" i="1"/>
  <c r="L62" i="1"/>
  <c r="Z62" i="1"/>
  <c r="V62" i="1"/>
  <c r="R62" i="1"/>
  <c r="N62" i="1"/>
  <c r="Y64" i="1"/>
  <c r="U64" i="1"/>
  <c r="Q64" i="1"/>
  <c r="M64" i="1"/>
  <c r="AB64" i="1"/>
  <c r="X64" i="1"/>
  <c r="T64" i="1"/>
  <c r="P64" i="1"/>
  <c r="L64" i="1"/>
  <c r="Z64" i="1"/>
  <c r="V64" i="1"/>
  <c r="R64" i="1"/>
  <c r="N64" i="1"/>
  <c r="AA64" i="1"/>
  <c r="Y66" i="1"/>
  <c r="U66" i="1"/>
  <c r="Q66" i="1"/>
  <c r="M66" i="1"/>
  <c r="AB66" i="1"/>
  <c r="X66" i="1"/>
  <c r="T66" i="1"/>
  <c r="P66" i="1"/>
  <c r="L66" i="1"/>
  <c r="Z66" i="1"/>
  <c r="V66" i="1"/>
  <c r="R66" i="1"/>
  <c r="N66" i="1"/>
  <c r="AA66" i="1"/>
  <c r="Y68" i="1"/>
  <c r="U68" i="1"/>
  <c r="Q68" i="1"/>
  <c r="M68" i="1"/>
  <c r="AB68" i="1"/>
  <c r="X68" i="1"/>
  <c r="T68" i="1"/>
  <c r="P68" i="1"/>
  <c r="Z68" i="1"/>
  <c r="V68" i="1"/>
  <c r="R68" i="1"/>
  <c r="N68" i="1"/>
  <c r="AA68" i="1"/>
  <c r="U70" i="1"/>
  <c r="Q70" i="1"/>
  <c r="M70" i="1"/>
  <c r="AB70" i="1"/>
  <c r="X70" i="1"/>
  <c r="T70" i="1"/>
  <c r="P70" i="1"/>
  <c r="L70" i="1"/>
  <c r="Z70" i="1"/>
  <c r="V70" i="1"/>
  <c r="R70" i="1"/>
  <c r="N70" i="1"/>
  <c r="AA70" i="1"/>
  <c r="U72" i="1"/>
  <c r="Q72" i="1"/>
  <c r="M72" i="1"/>
  <c r="AB72" i="1"/>
  <c r="X72" i="1"/>
  <c r="T72" i="1"/>
  <c r="P72" i="1"/>
  <c r="L72" i="1"/>
  <c r="Z72" i="1"/>
  <c r="V72" i="1"/>
  <c r="R72" i="1"/>
  <c r="N72" i="1"/>
  <c r="AA72" i="1"/>
  <c r="U74" i="1"/>
  <c r="Q74" i="1"/>
  <c r="M74" i="1"/>
  <c r="AB74" i="1"/>
  <c r="X74" i="1"/>
  <c r="T74" i="1"/>
  <c r="P74" i="1"/>
  <c r="L74" i="1"/>
  <c r="Z74" i="1"/>
  <c r="V74" i="1"/>
  <c r="R74" i="1"/>
  <c r="N74" i="1"/>
  <c r="AA74" i="1"/>
  <c r="Y76" i="1"/>
  <c r="U76" i="1"/>
  <c r="Q76" i="1"/>
  <c r="M76" i="1"/>
  <c r="AB76" i="1"/>
  <c r="X76" i="1"/>
  <c r="T76" i="1"/>
  <c r="P76" i="1"/>
  <c r="L76" i="1"/>
  <c r="Z76" i="1"/>
  <c r="V76" i="1"/>
  <c r="N76" i="1"/>
  <c r="AA76" i="1"/>
  <c r="Y78" i="1"/>
  <c r="U78" i="1"/>
  <c r="Q78" i="1"/>
  <c r="M78" i="1"/>
  <c r="AB78" i="1"/>
  <c r="X78" i="1"/>
  <c r="T78" i="1"/>
  <c r="P78" i="1"/>
  <c r="L78" i="1"/>
  <c r="W78" i="1"/>
  <c r="S78" i="1"/>
  <c r="Z78" i="1"/>
  <c r="V78" i="1"/>
  <c r="R78" i="1"/>
  <c r="N78" i="1"/>
  <c r="Q8" i="1"/>
  <c r="AB12" i="1"/>
  <c r="X12" i="1"/>
  <c r="T12" i="1"/>
  <c r="P12" i="1"/>
  <c r="L12" i="1"/>
  <c r="Q12" i="1"/>
  <c r="V12" i="1"/>
  <c r="AA12" i="1"/>
  <c r="N4" i="1"/>
  <c r="N8" i="1"/>
  <c r="Y8" i="1"/>
  <c r="N12" i="1"/>
  <c r="S12" i="1"/>
  <c r="Y12" i="1"/>
  <c r="N20" i="1"/>
  <c r="N24" i="1"/>
  <c r="Y24" i="1"/>
  <c r="AB26" i="1"/>
  <c r="X26" i="1"/>
  <c r="T26" i="1"/>
  <c r="P26" i="1"/>
  <c r="L26" i="1"/>
  <c r="Q26" i="1"/>
  <c r="V26" i="1"/>
  <c r="AA26" i="1"/>
  <c r="S28" i="1"/>
  <c r="AB30" i="1"/>
  <c r="X30" i="1"/>
  <c r="T30" i="1"/>
  <c r="L30" i="1"/>
  <c r="Z30" i="1"/>
  <c r="V30" i="1"/>
  <c r="Q30" i="1"/>
  <c r="W30" i="1"/>
  <c r="W34" i="1"/>
  <c r="AB36" i="1"/>
  <c r="X36" i="1"/>
  <c r="T36" i="1"/>
  <c r="P36" i="1"/>
  <c r="L36" i="1"/>
  <c r="Z36" i="1"/>
  <c r="V36" i="1"/>
  <c r="R36" i="1"/>
  <c r="N36" i="1"/>
  <c r="AA36" i="1"/>
  <c r="O38" i="1"/>
  <c r="AB40" i="1"/>
  <c r="X40" i="1"/>
  <c r="T40" i="1"/>
  <c r="P40" i="1"/>
  <c r="L40" i="1"/>
  <c r="Z40" i="1"/>
  <c r="V40" i="1"/>
  <c r="R40" i="1"/>
  <c r="N40" i="1"/>
  <c r="S40" i="1"/>
  <c r="AA40" i="1"/>
  <c r="AB44" i="1"/>
  <c r="X44" i="1"/>
  <c r="T44" i="1"/>
  <c r="P44" i="1"/>
  <c r="L44" i="1"/>
  <c r="Z44" i="1"/>
  <c r="V44" i="1"/>
  <c r="R44" i="1"/>
  <c r="N44" i="1"/>
  <c r="AA44" i="1"/>
  <c r="O46" i="1"/>
  <c r="W46" i="1"/>
  <c r="AB52" i="1"/>
  <c r="X52" i="1"/>
  <c r="T52" i="1"/>
  <c r="P52" i="1"/>
  <c r="L52" i="1"/>
  <c r="Z52" i="1"/>
  <c r="V52" i="1"/>
  <c r="R52" i="1"/>
  <c r="N52" i="1"/>
  <c r="AA52" i="1"/>
  <c r="N79" i="1"/>
  <c r="R79" i="1"/>
  <c r="V79" i="1"/>
  <c r="Z79" i="1"/>
  <c r="R80" i="1"/>
  <c r="V80" i="1"/>
  <c r="Z80" i="1"/>
  <c r="N81" i="1"/>
  <c r="R81" i="1"/>
  <c r="V81" i="1"/>
  <c r="Z81" i="1"/>
  <c r="R82" i="1"/>
  <c r="V82" i="1"/>
  <c r="Z82" i="1"/>
  <c r="N83" i="1"/>
  <c r="R83" i="1"/>
  <c r="V83" i="1"/>
  <c r="Z83" i="1"/>
  <c r="N84" i="1"/>
  <c r="R84" i="1"/>
  <c r="V84" i="1"/>
  <c r="Z84" i="1"/>
  <c r="N85" i="1"/>
  <c r="R85" i="1"/>
  <c r="V85" i="1"/>
  <c r="Z85" i="1"/>
  <c r="N86" i="1"/>
  <c r="R86" i="1"/>
  <c r="V86" i="1"/>
  <c r="Z86" i="1"/>
  <c r="N87" i="1"/>
  <c r="R87" i="1"/>
  <c r="V87" i="1"/>
  <c r="Z87" i="1"/>
  <c r="N88" i="1"/>
  <c r="R88" i="1"/>
  <c r="V88" i="1"/>
  <c r="Z88" i="1"/>
  <c r="N89" i="1"/>
  <c r="R89" i="1"/>
  <c r="V89" i="1"/>
  <c r="Z89" i="1"/>
  <c r="N90" i="1"/>
  <c r="R90" i="1"/>
  <c r="V90" i="1"/>
  <c r="Z90" i="1"/>
  <c r="N91" i="1"/>
  <c r="R91" i="1"/>
  <c r="V91" i="1"/>
  <c r="Z91" i="1"/>
  <c r="N92" i="1"/>
  <c r="R92" i="1"/>
  <c r="V92" i="1"/>
  <c r="Z92" i="1"/>
  <c r="N93" i="1"/>
  <c r="R93" i="1"/>
  <c r="V93" i="1"/>
  <c r="Z93" i="1"/>
  <c r="AB102" i="1"/>
  <c r="X102" i="1"/>
  <c r="T102" i="1"/>
  <c r="P102" i="1"/>
  <c r="L102" i="1"/>
  <c r="Q102" i="1"/>
  <c r="V102" i="1"/>
  <c r="AA102" i="1"/>
  <c r="M103" i="1"/>
  <c r="R103" i="1"/>
  <c r="W103" i="1"/>
  <c r="N104" i="1"/>
  <c r="S104" i="1"/>
  <c r="J123" i="2"/>
  <c r="J119" i="2"/>
  <c r="J115" i="2"/>
  <c r="J111" i="2"/>
  <c r="J124" i="2"/>
  <c r="J120" i="2"/>
  <c r="J116" i="2"/>
  <c r="J112" i="2"/>
  <c r="J108" i="2"/>
  <c r="J118" i="2"/>
  <c r="J110" i="2"/>
  <c r="J121" i="2"/>
  <c r="J113" i="2"/>
  <c r="J122" i="2"/>
  <c r="Z3" i="2"/>
  <c r="V3" i="2"/>
  <c r="R3" i="2"/>
  <c r="N3" i="2"/>
  <c r="J117" i="2"/>
  <c r="J114" i="2"/>
  <c r="AB3" i="2"/>
  <c r="X3" i="2"/>
  <c r="T3" i="2"/>
  <c r="P3" i="2"/>
  <c r="L3" i="2"/>
  <c r="J109" i="2"/>
  <c r="S3" i="2"/>
  <c r="AA3" i="2"/>
  <c r="M4" i="2"/>
  <c r="U4" i="2"/>
  <c r="O5" i="2"/>
  <c r="Q6" i="2"/>
  <c r="Z7" i="2"/>
  <c r="V7" i="2"/>
  <c r="R7" i="2"/>
  <c r="N7" i="2"/>
  <c r="AB7" i="2"/>
  <c r="X7" i="2"/>
  <c r="T7" i="2"/>
  <c r="P7" i="2"/>
  <c r="L7" i="2"/>
  <c r="S7" i="2"/>
  <c r="AA7" i="2"/>
  <c r="M8" i="2"/>
  <c r="U8" i="2"/>
  <c r="O9" i="2"/>
  <c r="Q10" i="2"/>
  <c r="Z11" i="2"/>
  <c r="V11" i="2"/>
  <c r="R11" i="2"/>
  <c r="N11" i="2"/>
  <c r="AB11" i="2"/>
  <c r="X11" i="2"/>
  <c r="T11" i="2"/>
  <c r="P11" i="2"/>
  <c r="L11" i="2"/>
  <c r="S11" i="2"/>
  <c r="AA11" i="2"/>
  <c r="M12" i="2"/>
  <c r="U12" i="2"/>
  <c r="O13" i="2"/>
  <c r="Q14" i="2"/>
  <c r="Z15" i="2"/>
  <c r="V15" i="2"/>
  <c r="R15" i="2"/>
  <c r="N15" i="2"/>
  <c r="AB15" i="2"/>
  <c r="X15" i="2"/>
  <c r="T15" i="2"/>
  <c r="P15" i="2"/>
  <c r="L15" i="2"/>
  <c r="S15" i="2"/>
  <c r="AA15" i="2"/>
  <c r="M16" i="2"/>
  <c r="U16" i="2"/>
  <c r="O17" i="2"/>
  <c r="Q18" i="2"/>
  <c r="Z19" i="2"/>
  <c r="V19" i="2"/>
  <c r="R19" i="2"/>
  <c r="N19" i="2"/>
  <c r="AB19" i="2"/>
  <c r="X19" i="2"/>
  <c r="T19" i="2"/>
  <c r="P19" i="2"/>
  <c r="L19" i="2"/>
  <c r="S19" i="2"/>
  <c r="AA19" i="2"/>
  <c r="M20" i="2"/>
  <c r="U20" i="2"/>
  <c r="O21" i="2"/>
  <c r="Q22" i="2"/>
  <c r="Z23" i="2"/>
  <c r="V23" i="2"/>
  <c r="R23" i="2"/>
  <c r="N23" i="2"/>
  <c r="AB23" i="2"/>
  <c r="X23" i="2"/>
  <c r="T23" i="2"/>
  <c r="P23" i="2"/>
  <c r="L23" i="2"/>
  <c r="S23" i="2"/>
  <c r="AA23" i="2"/>
  <c r="M24" i="2"/>
  <c r="U24" i="2"/>
  <c r="O25" i="2"/>
  <c r="O79" i="1"/>
  <c r="S79" i="1"/>
  <c r="W79" i="1"/>
  <c r="AA79" i="1"/>
  <c r="O80" i="1"/>
  <c r="S80" i="1"/>
  <c r="W80" i="1"/>
  <c r="AA80" i="1"/>
  <c r="O81" i="1"/>
  <c r="S81" i="1"/>
  <c r="W81" i="1"/>
  <c r="AA81" i="1"/>
  <c r="O84" i="1"/>
  <c r="S84" i="1"/>
  <c r="W84" i="1"/>
  <c r="O85" i="1"/>
  <c r="S85" i="1"/>
  <c r="W85" i="1"/>
  <c r="AA85" i="1"/>
  <c r="S87" i="1"/>
  <c r="O88" i="1"/>
  <c r="S88" i="1"/>
  <c r="W88" i="1"/>
  <c r="AA88" i="1"/>
  <c r="O89" i="1"/>
  <c r="S89" i="1"/>
  <c r="W89" i="1"/>
  <c r="AA89" i="1"/>
  <c r="O90" i="1"/>
  <c r="S90" i="1"/>
  <c r="W90" i="1"/>
  <c r="AA90" i="1"/>
  <c r="O91" i="1"/>
  <c r="S91" i="1"/>
  <c r="W91" i="1"/>
  <c r="AA91" i="1"/>
  <c r="O92" i="1"/>
  <c r="S92" i="1"/>
  <c r="W92" i="1"/>
  <c r="AA92" i="1"/>
  <c r="O93" i="1"/>
  <c r="S93" i="1"/>
  <c r="W93" i="1"/>
  <c r="AA93" i="1"/>
  <c r="Z6" i="2"/>
  <c r="V6" i="2"/>
  <c r="R6" i="2"/>
  <c r="N6" i="2"/>
  <c r="AB6" i="2"/>
  <c r="X6" i="2"/>
  <c r="T6" i="2"/>
  <c r="P6" i="2"/>
  <c r="L6" i="2"/>
  <c r="S6" i="2"/>
  <c r="AA6" i="2"/>
  <c r="Z10" i="2"/>
  <c r="V10" i="2"/>
  <c r="R10" i="2"/>
  <c r="N10" i="2"/>
  <c r="AB10" i="2"/>
  <c r="X10" i="2"/>
  <c r="T10" i="2"/>
  <c r="P10" i="2"/>
  <c r="L10" i="2"/>
  <c r="S10" i="2"/>
  <c r="AA10" i="2"/>
  <c r="Z14" i="2"/>
  <c r="V14" i="2"/>
  <c r="R14" i="2"/>
  <c r="N14" i="2"/>
  <c r="AB14" i="2"/>
  <c r="X14" i="2"/>
  <c r="T14" i="2"/>
  <c r="P14" i="2"/>
  <c r="L14" i="2"/>
  <c r="S14" i="2"/>
  <c r="AA14" i="2"/>
  <c r="Z18" i="2"/>
  <c r="V18" i="2"/>
  <c r="R18" i="2"/>
  <c r="N18" i="2"/>
  <c r="AB18" i="2"/>
  <c r="X18" i="2"/>
  <c r="T18" i="2"/>
  <c r="P18" i="2"/>
  <c r="L18" i="2"/>
  <c r="S18" i="2"/>
  <c r="AA18" i="2"/>
  <c r="Z22" i="2"/>
  <c r="V22" i="2"/>
  <c r="R22" i="2"/>
  <c r="N22" i="2"/>
  <c r="AB22" i="2"/>
  <c r="X22" i="2"/>
  <c r="T22" i="2"/>
  <c r="P22" i="2"/>
  <c r="L22" i="2"/>
  <c r="S22" i="2"/>
  <c r="AA22" i="2"/>
  <c r="O24" i="2"/>
  <c r="W24" i="2"/>
  <c r="O82" i="1"/>
  <c r="S82" i="1"/>
  <c r="W82" i="1"/>
  <c r="AA82" i="1"/>
  <c r="O83" i="1"/>
  <c r="S83" i="1"/>
  <c r="W83" i="1"/>
  <c r="AA83" i="1"/>
  <c r="O86" i="1"/>
  <c r="S86" i="1"/>
  <c r="W86" i="1"/>
  <c r="O87" i="1"/>
  <c r="W87" i="1"/>
  <c r="P79" i="1"/>
  <c r="T79" i="1"/>
  <c r="X79" i="1"/>
  <c r="AB79" i="1"/>
  <c r="L80" i="1"/>
  <c r="P80" i="1"/>
  <c r="T80" i="1"/>
  <c r="X80" i="1"/>
  <c r="AB80" i="1"/>
  <c r="L81" i="1"/>
  <c r="P81" i="1"/>
  <c r="T81" i="1"/>
  <c r="X81" i="1"/>
  <c r="AB81" i="1"/>
  <c r="L82" i="1"/>
  <c r="P82" i="1"/>
  <c r="T82" i="1"/>
  <c r="X82" i="1"/>
  <c r="AB82" i="1"/>
  <c r="L83" i="1"/>
  <c r="P83" i="1"/>
  <c r="T83" i="1"/>
  <c r="AB83" i="1"/>
  <c r="L84" i="1"/>
  <c r="P84" i="1"/>
  <c r="T84" i="1"/>
  <c r="X84" i="1"/>
  <c r="AB84" i="1"/>
  <c r="L85" i="1"/>
  <c r="P85" i="1"/>
  <c r="T85" i="1"/>
  <c r="X85" i="1"/>
  <c r="L86" i="1"/>
  <c r="P86" i="1"/>
  <c r="T86" i="1"/>
  <c r="X86" i="1"/>
  <c r="AB86" i="1"/>
  <c r="L87" i="1"/>
  <c r="P87" i="1"/>
  <c r="T87" i="1"/>
  <c r="X87" i="1"/>
  <c r="AB87" i="1"/>
  <c r="L88" i="1"/>
  <c r="P88" i="1"/>
  <c r="T88" i="1"/>
  <c r="AB88" i="1"/>
  <c r="L89" i="1"/>
  <c r="P89" i="1"/>
  <c r="T89" i="1"/>
  <c r="X89" i="1"/>
  <c r="L90" i="1"/>
  <c r="P90" i="1"/>
  <c r="T90" i="1"/>
  <c r="X90" i="1"/>
  <c r="AB90" i="1"/>
  <c r="L91" i="1"/>
  <c r="P91" i="1"/>
  <c r="T91" i="1"/>
  <c r="X91" i="1"/>
  <c r="AB91" i="1"/>
  <c r="L92" i="1"/>
  <c r="P92" i="1"/>
  <c r="T92" i="1"/>
  <c r="X92" i="1"/>
  <c r="AB92" i="1"/>
  <c r="L93" i="1"/>
  <c r="P93" i="1"/>
  <c r="T93" i="1"/>
  <c r="X93" i="1"/>
  <c r="AB93" i="1"/>
  <c r="O103" i="1"/>
  <c r="U103" i="1"/>
  <c r="AB104" i="1"/>
  <c r="X104" i="1"/>
  <c r="T104" i="1"/>
  <c r="P104" i="1"/>
  <c r="L104" i="1"/>
  <c r="Q104" i="1"/>
  <c r="V104" i="1"/>
  <c r="AA104" i="1"/>
  <c r="Q4" i="2"/>
  <c r="Z5" i="2"/>
  <c r="V5" i="2"/>
  <c r="R5" i="2"/>
  <c r="N5" i="2"/>
  <c r="AB5" i="2"/>
  <c r="X5" i="2"/>
  <c r="T5" i="2"/>
  <c r="P5" i="2"/>
  <c r="L5" i="2"/>
  <c r="S5" i="2"/>
  <c r="AA5" i="2"/>
  <c r="M6" i="2"/>
  <c r="U6" i="2"/>
  <c r="Q8" i="2"/>
  <c r="Z9" i="2"/>
  <c r="V9" i="2"/>
  <c r="R9" i="2"/>
  <c r="N9" i="2"/>
  <c r="AB9" i="2"/>
  <c r="X9" i="2"/>
  <c r="T9" i="2"/>
  <c r="P9" i="2"/>
  <c r="L9" i="2"/>
  <c r="S9" i="2"/>
  <c r="AA9" i="2"/>
  <c r="M10" i="2"/>
  <c r="U10" i="2"/>
  <c r="Q12" i="2"/>
  <c r="Z13" i="2"/>
  <c r="V13" i="2"/>
  <c r="R13" i="2"/>
  <c r="N13" i="2"/>
  <c r="AB13" i="2"/>
  <c r="X13" i="2"/>
  <c r="T13" i="2"/>
  <c r="P13" i="2"/>
  <c r="L13" i="2"/>
  <c r="S13" i="2"/>
  <c r="AA13" i="2"/>
  <c r="M14" i="2"/>
  <c r="U14" i="2"/>
  <c r="Q16" i="2"/>
  <c r="Z17" i="2"/>
  <c r="V17" i="2"/>
  <c r="R17" i="2"/>
  <c r="N17" i="2"/>
  <c r="AB17" i="2"/>
  <c r="X17" i="2"/>
  <c r="T17" i="2"/>
  <c r="P17" i="2"/>
  <c r="L17" i="2"/>
  <c r="S17" i="2"/>
  <c r="AA17" i="2"/>
  <c r="M18" i="2"/>
  <c r="U18" i="2"/>
  <c r="Q20" i="2"/>
  <c r="Z21" i="2"/>
  <c r="V21" i="2"/>
  <c r="R21" i="2"/>
  <c r="N21" i="2"/>
  <c r="AB21" i="2"/>
  <c r="X21" i="2"/>
  <c r="T21" i="2"/>
  <c r="P21" i="2"/>
  <c r="L21" i="2"/>
  <c r="S21" i="2"/>
  <c r="AA21" i="2"/>
  <c r="M22" i="2"/>
  <c r="U22" i="2"/>
  <c r="Q24" i="2"/>
  <c r="Z25" i="2"/>
  <c r="V25" i="2"/>
  <c r="R25" i="2"/>
  <c r="N25" i="2"/>
  <c r="AB25" i="2"/>
  <c r="X25" i="2"/>
  <c r="T25" i="2"/>
  <c r="P25" i="2"/>
  <c r="L25" i="2"/>
  <c r="AA25" i="2"/>
  <c r="S25" i="2"/>
  <c r="M79" i="1"/>
  <c r="Q79" i="1"/>
  <c r="U79" i="1"/>
  <c r="M80" i="1"/>
  <c r="Q80" i="1"/>
  <c r="U80" i="1"/>
  <c r="M81" i="1"/>
  <c r="Q81" i="1"/>
  <c r="U81" i="1"/>
  <c r="M82" i="1"/>
  <c r="Q82" i="1"/>
  <c r="U82" i="1"/>
  <c r="M83" i="1"/>
  <c r="Q83" i="1"/>
  <c r="U83" i="1"/>
  <c r="M84" i="1"/>
  <c r="Q84" i="1"/>
  <c r="U84" i="1"/>
  <c r="M85" i="1"/>
  <c r="Q85" i="1"/>
  <c r="U85" i="1"/>
  <c r="M86" i="1"/>
  <c r="Q86" i="1"/>
  <c r="U86" i="1"/>
  <c r="M87" i="1"/>
  <c r="Q87" i="1"/>
  <c r="U87" i="1"/>
  <c r="M88" i="1"/>
  <c r="Q88" i="1"/>
  <c r="U88" i="1"/>
  <c r="M89" i="1"/>
  <c r="Q89" i="1"/>
  <c r="U89" i="1"/>
  <c r="M90" i="1"/>
  <c r="Q90" i="1"/>
  <c r="U90" i="1"/>
  <c r="M91" i="1"/>
  <c r="Q91" i="1"/>
  <c r="U91" i="1"/>
  <c r="M92" i="1"/>
  <c r="Q92" i="1"/>
  <c r="U92" i="1"/>
  <c r="M93" i="1"/>
  <c r="Q93" i="1"/>
  <c r="U93" i="1"/>
  <c r="AB103" i="1"/>
  <c r="X103" i="1"/>
  <c r="T103" i="1"/>
  <c r="P103" i="1"/>
  <c r="L103" i="1"/>
  <c r="Q103" i="1"/>
  <c r="V103" i="1"/>
  <c r="AA103" i="1"/>
  <c r="Z4" i="2"/>
  <c r="V4" i="2"/>
  <c r="R4" i="2"/>
  <c r="N4" i="2"/>
  <c r="AB4" i="2"/>
  <c r="X4" i="2"/>
  <c r="T4" i="2"/>
  <c r="P4" i="2"/>
  <c r="L4" i="2"/>
  <c r="S4" i="2"/>
  <c r="AA4" i="2"/>
  <c r="O6" i="2"/>
  <c r="W6" i="2"/>
  <c r="Z8" i="2"/>
  <c r="V8" i="2"/>
  <c r="R8" i="2"/>
  <c r="N8" i="2"/>
  <c r="AB8" i="2"/>
  <c r="X8" i="2"/>
  <c r="T8" i="2"/>
  <c r="P8" i="2"/>
  <c r="L8" i="2"/>
  <c r="S8" i="2"/>
  <c r="AA8" i="2"/>
  <c r="O10" i="2"/>
  <c r="W10" i="2"/>
  <c r="Z12" i="2"/>
  <c r="V12" i="2"/>
  <c r="R12" i="2"/>
  <c r="N12" i="2"/>
  <c r="AB12" i="2"/>
  <c r="X12" i="2"/>
  <c r="T12" i="2"/>
  <c r="P12" i="2"/>
  <c r="L12" i="2"/>
  <c r="S12" i="2"/>
  <c r="AA12" i="2"/>
  <c r="O14" i="2"/>
  <c r="W14" i="2"/>
  <c r="Z16" i="2"/>
  <c r="V16" i="2"/>
  <c r="R16" i="2"/>
  <c r="N16" i="2"/>
  <c r="AB16" i="2"/>
  <c r="X16" i="2"/>
  <c r="T16" i="2"/>
  <c r="P16" i="2"/>
  <c r="L16" i="2"/>
  <c r="S16" i="2"/>
  <c r="AA16" i="2"/>
  <c r="O18" i="2"/>
  <c r="W18" i="2"/>
  <c r="Z20" i="2"/>
  <c r="V20" i="2"/>
  <c r="R20" i="2"/>
  <c r="N20" i="2"/>
  <c r="AB20" i="2"/>
  <c r="X20" i="2"/>
  <c r="T20" i="2"/>
  <c r="P20" i="2"/>
  <c r="L20" i="2"/>
  <c r="S20" i="2"/>
  <c r="AA20" i="2"/>
  <c r="O22" i="2"/>
  <c r="W22" i="2"/>
  <c r="Z24" i="2"/>
  <c r="V24" i="2"/>
  <c r="R24" i="2"/>
  <c r="N24" i="2"/>
  <c r="AB24" i="2"/>
  <c r="X24" i="2"/>
  <c r="T24" i="2"/>
  <c r="P24" i="2"/>
  <c r="L24" i="2"/>
  <c r="S24" i="2"/>
  <c r="AA24" i="2"/>
  <c r="O26" i="2"/>
  <c r="S26" i="2"/>
  <c r="W26" i="2"/>
  <c r="AA26" i="2"/>
  <c r="O27" i="2"/>
  <c r="S27" i="2"/>
  <c r="W27" i="2"/>
  <c r="AA27" i="2"/>
  <c r="O28" i="2"/>
  <c r="S28" i="2"/>
  <c r="W28" i="2"/>
  <c r="AA28" i="2"/>
  <c r="O29" i="2"/>
  <c r="S29" i="2"/>
  <c r="W29" i="2"/>
  <c r="AA29" i="2"/>
  <c r="O30" i="2"/>
  <c r="S30" i="2"/>
  <c r="W30" i="2"/>
  <c r="AA30" i="2"/>
  <c r="O31" i="2"/>
  <c r="S31" i="2"/>
  <c r="AA31" i="2"/>
  <c r="O32" i="2"/>
  <c r="S32" i="2"/>
  <c r="W32" i="2"/>
  <c r="O33" i="2"/>
  <c r="S33" i="2"/>
  <c r="AA33" i="2"/>
  <c r="O34" i="2"/>
  <c r="S34" i="2"/>
  <c r="W34" i="2"/>
  <c r="AA34" i="2"/>
  <c r="O35" i="2"/>
  <c r="S35" i="2"/>
  <c r="W35" i="2"/>
  <c r="AA35" i="2"/>
  <c r="O36" i="2"/>
  <c r="S36" i="2"/>
  <c r="W36" i="2"/>
  <c r="AA36" i="2"/>
  <c r="O37" i="2"/>
  <c r="S37" i="2"/>
  <c r="W37" i="2"/>
  <c r="AA37" i="2"/>
  <c r="S38" i="2"/>
  <c r="W38" i="2"/>
  <c r="AA38" i="2"/>
  <c r="O39" i="2"/>
  <c r="S39" i="2"/>
  <c r="W39" i="2"/>
  <c r="AA39" i="2"/>
  <c r="O40" i="2"/>
  <c r="S40" i="2"/>
  <c r="W40" i="2"/>
  <c r="AA40" i="2"/>
  <c r="O41" i="2"/>
  <c r="S41" i="2"/>
  <c r="W41" i="2"/>
  <c r="AA41" i="2"/>
  <c r="O42" i="2"/>
  <c r="S42" i="2"/>
  <c r="W42" i="2"/>
  <c r="O43" i="2"/>
  <c r="W43" i="2"/>
  <c r="AA43" i="2"/>
  <c r="O44" i="2"/>
  <c r="S44" i="2"/>
  <c r="W44" i="2"/>
  <c r="AA44" i="2"/>
  <c r="O45" i="2"/>
  <c r="S45" i="2"/>
  <c r="W45" i="2"/>
  <c r="AA45" i="2"/>
  <c r="O46" i="2"/>
  <c r="S46" i="2"/>
  <c r="W46" i="2"/>
  <c r="AA46" i="2"/>
  <c r="O47" i="2"/>
  <c r="W47" i="2"/>
  <c r="AA47" i="2"/>
  <c r="S48" i="2"/>
  <c r="W48" i="2"/>
  <c r="AA48" i="2"/>
  <c r="O49" i="2"/>
  <c r="S49" i="2"/>
  <c r="W49" i="2"/>
  <c r="AA49" i="2"/>
  <c r="O50" i="2"/>
  <c r="S50" i="2"/>
  <c r="W50" i="2"/>
  <c r="AA50" i="2"/>
  <c r="O51" i="2"/>
  <c r="W51" i="2"/>
  <c r="AA51" i="2"/>
  <c r="O52" i="2"/>
  <c r="S52" i="2"/>
  <c r="W52" i="2"/>
  <c r="AA52" i="2"/>
  <c r="O53" i="2"/>
  <c r="S53" i="2"/>
  <c r="W53" i="2"/>
  <c r="AA53" i="2"/>
  <c r="O54" i="2"/>
  <c r="S54" i="2"/>
  <c r="W54" i="2"/>
  <c r="O55" i="2"/>
  <c r="S55" i="2"/>
  <c r="W55" i="2"/>
  <c r="AA55" i="2"/>
  <c r="O56" i="2"/>
  <c r="S56" i="2"/>
  <c r="AA56" i="2"/>
  <c r="O57" i="2"/>
  <c r="S57" i="2"/>
  <c r="W57" i="2"/>
  <c r="AA57" i="2"/>
  <c r="O58" i="2"/>
  <c r="S58" i="2"/>
  <c r="W58" i="2"/>
  <c r="AA58" i="2"/>
  <c r="O59" i="2"/>
  <c r="S59" i="2"/>
  <c r="W59" i="2"/>
  <c r="AA59" i="2"/>
  <c r="O60" i="2"/>
  <c r="S60" i="2"/>
  <c r="W60" i="2"/>
  <c r="AA60" i="2"/>
  <c r="O61" i="2"/>
  <c r="S61" i="2"/>
  <c r="W61" i="2"/>
  <c r="AA61" i="2"/>
  <c r="O62" i="2"/>
  <c r="S62" i="2"/>
  <c r="W62" i="2"/>
  <c r="AA62" i="2"/>
  <c r="O63" i="2"/>
  <c r="S63" i="2"/>
  <c r="W63" i="2"/>
  <c r="AA63" i="2"/>
  <c r="O64" i="2"/>
  <c r="W64" i="2"/>
  <c r="AA64" i="2"/>
  <c r="O65" i="2"/>
  <c r="S65" i="2"/>
  <c r="W65" i="2"/>
  <c r="AA65" i="2"/>
  <c r="O66" i="2"/>
  <c r="S66" i="2"/>
  <c r="AA66" i="2"/>
  <c r="O68" i="2"/>
  <c r="W68" i="2"/>
  <c r="Y69" i="2"/>
  <c r="U69" i="2"/>
  <c r="Q69" i="2"/>
  <c r="AB69" i="2"/>
  <c r="X69" i="2"/>
  <c r="T69" i="2"/>
  <c r="P69" i="2"/>
  <c r="L69" i="2"/>
  <c r="S69" i="2"/>
  <c r="AA69" i="2"/>
  <c r="O70" i="2"/>
  <c r="W70" i="2"/>
  <c r="U71" i="2"/>
  <c r="Q71" i="2"/>
  <c r="M71" i="2"/>
  <c r="AB71" i="2"/>
  <c r="X71" i="2"/>
  <c r="T71" i="2"/>
  <c r="P71" i="2"/>
  <c r="L71" i="2"/>
  <c r="S71" i="2"/>
  <c r="AA71" i="2"/>
  <c r="O72" i="2"/>
  <c r="W72" i="2"/>
  <c r="U73" i="2"/>
  <c r="Q73" i="2"/>
  <c r="M73" i="2"/>
  <c r="AB73" i="2"/>
  <c r="X73" i="2"/>
  <c r="T73" i="2"/>
  <c r="P73" i="2"/>
  <c r="L73" i="2"/>
  <c r="S73" i="2"/>
  <c r="AA73" i="2"/>
  <c r="O74" i="2"/>
  <c r="W74" i="2"/>
  <c r="Y75" i="2"/>
  <c r="U75" i="2"/>
  <c r="Q75" i="2"/>
  <c r="M75" i="2"/>
  <c r="AB75" i="2"/>
  <c r="X75" i="2"/>
  <c r="T75" i="2"/>
  <c r="P75" i="2"/>
  <c r="L75" i="2"/>
  <c r="S75" i="2"/>
  <c r="O76" i="2"/>
  <c r="W76" i="2"/>
  <c r="X77" i="2"/>
  <c r="T77" i="2"/>
  <c r="P77" i="2"/>
  <c r="L77" i="2"/>
  <c r="Z77" i="2"/>
  <c r="U77" i="2"/>
  <c r="O77" i="2"/>
  <c r="Y77" i="2"/>
  <c r="S77" i="2"/>
  <c r="N77" i="2"/>
  <c r="V77" i="2"/>
  <c r="S102" i="2"/>
  <c r="O94" i="1"/>
  <c r="S94" i="1"/>
  <c r="W94" i="1"/>
  <c r="O95" i="1"/>
  <c r="S95" i="1"/>
  <c r="W95" i="1"/>
  <c r="O96" i="1"/>
  <c r="S96" i="1"/>
  <c r="W96" i="1"/>
  <c r="O97" i="1"/>
  <c r="S97" i="1"/>
  <c r="W97" i="1"/>
  <c r="O98" i="1"/>
  <c r="S98" i="1"/>
  <c r="W98" i="1"/>
  <c r="O99" i="1"/>
  <c r="S99" i="1"/>
  <c r="W99" i="1"/>
  <c r="O100" i="1"/>
  <c r="S100" i="1"/>
  <c r="W100" i="1"/>
  <c r="O101" i="1"/>
  <c r="S101" i="1"/>
  <c r="W101" i="1"/>
  <c r="L26" i="2"/>
  <c r="P26" i="2"/>
  <c r="T26" i="2"/>
  <c r="X26" i="2"/>
  <c r="AB26" i="2"/>
  <c r="L27" i="2"/>
  <c r="P27" i="2"/>
  <c r="T27" i="2"/>
  <c r="X27" i="2"/>
  <c r="AB27" i="2"/>
  <c r="L28" i="2"/>
  <c r="P28" i="2"/>
  <c r="T28" i="2"/>
  <c r="X28" i="2"/>
  <c r="AB28" i="2"/>
  <c r="L29" i="2"/>
  <c r="P29" i="2"/>
  <c r="T29" i="2"/>
  <c r="X29" i="2"/>
  <c r="AB29" i="2"/>
  <c r="L30" i="2"/>
  <c r="P30" i="2"/>
  <c r="T30" i="2"/>
  <c r="X30" i="2"/>
  <c r="AB30" i="2"/>
  <c r="L31" i="2"/>
  <c r="P31" i="2"/>
  <c r="T31" i="2"/>
  <c r="X31" i="2"/>
  <c r="AB31" i="2"/>
  <c r="L32" i="2"/>
  <c r="P32" i="2"/>
  <c r="T32" i="2"/>
  <c r="X32" i="2"/>
  <c r="AB32" i="2"/>
  <c r="L33" i="2"/>
  <c r="P33" i="2"/>
  <c r="T33" i="2"/>
  <c r="X33" i="2"/>
  <c r="AB33" i="2"/>
  <c r="L34" i="2"/>
  <c r="P34" i="2"/>
  <c r="X34" i="2"/>
  <c r="AB34" i="2"/>
  <c r="L35" i="2"/>
  <c r="P35" i="2"/>
  <c r="T35" i="2"/>
  <c r="X35" i="2"/>
  <c r="AB35" i="2"/>
  <c r="L36" i="2"/>
  <c r="P36" i="2"/>
  <c r="X36" i="2"/>
  <c r="AB36" i="2"/>
  <c r="L37" i="2"/>
  <c r="P37" i="2"/>
  <c r="X37" i="2"/>
  <c r="AB37" i="2"/>
  <c r="L38" i="2"/>
  <c r="P38" i="2"/>
  <c r="T38" i="2"/>
  <c r="X38" i="2"/>
  <c r="AB38" i="2"/>
  <c r="L39" i="2"/>
  <c r="P39" i="2"/>
  <c r="T39" i="2"/>
  <c r="X39" i="2"/>
  <c r="AB39" i="2"/>
  <c r="L40" i="2"/>
  <c r="P40" i="2"/>
  <c r="T40" i="2"/>
  <c r="X40" i="2"/>
  <c r="AB40" i="2"/>
  <c r="P41" i="2"/>
  <c r="T41" i="2"/>
  <c r="X41" i="2"/>
  <c r="AB41" i="2"/>
  <c r="L42" i="2"/>
  <c r="P42" i="2"/>
  <c r="T42" i="2"/>
  <c r="X42" i="2"/>
  <c r="AB42" i="2"/>
  <c r="L43" i="2"/>
  <c r="P43" i="2"/>
  <c r="T43" i="2"/>
  <c r="X43" i="2"/>
  <c r="AB43" i="2"/>
  <c r="L44" i="2"/>
  <c r="P44" i="2"/>
  <c r="T44" i="2"/>
  <c r="X44" i="2"/>
  <c r="AB44" i="2"/>
  <c r="L45" i="2"/>
  <c r="P45" i="2"/>
  <c r="T45" i="2"/>
  <c r="X45" i="2"/>
  <c r="AB45" i="2"/>
  <c r="L46" i="2"/>
  <c r="P46" i="2"/>
  <c r="T46" i="2"/>
  <c r="X46" i="2"/>
  <c r="AB46" i="2"/>
  <c r="L47" i="2"/>
  <c r="P47" i="2"/>
  <c r="T47" i="2"/>
  <c r="X47" i="2"/>
  <c r="AB47" i="2"/>
  <c r="L48" i="2"/>
  <c r="P48" i="2"/>
  <c r="T48" i="2"/>
  <c r="X48" i="2"/>
  <c r="AB48" i="2"/>
  <c r="L49" i="2"/>
  <c r="P49" i="2"/>
  <c r="T49" i="2"/>
  <c r="X49" i="2"/>
  <c r="AB49" i="2"/>
  <c r="L50" i="2"/>
  <c r="P50" i="2"/>
  <c r="T50" i="2"/>
  <c r="X50" i="2"/>
  <c r="AB50" i="2"/>
  <c r="L51" i="2"/>
  <c r="P51" i="2"/>
  <c r="T51" i="2"/>
  <c r="X51" i="2"/>
  <c r="AB51" i="2"/>
  <c r="L52" i="2"/>
  <c r="P52" i="2"/>
  <c r="T52" i="2"/>
  <c r="X52" i="2"/>
  <c r="L53" i="2"/>
  <c r="P53" i="2"/>
  <c r="T53" i="2"/>
  <c r="X53" i="2"/>
  <c r="AB53" i="2"/>
  <c r="L54" i="2"/>
  <c r="P54" i="2"/>
  <c r="T54" i="2"/>
  <c r="X54" i="2"/>
  <c r="AB54" i="2"/>
  <c r="L55" i="2"/>
  <c r="P55" i="2"/>
  <c r="X55" i="2"/>
  <c r="AB55" i="2"/>
  <c r="L56" i="2"/>
  <c r="P56" i="2"/>
  <c r="T56" i="2"/>
  <c r="X56" i="2"/>
  <c r="AB56" i="2"/>
  <c r="L57" i="2"/>
  <c r="P57" i="2"/>
  <c r="T57" i="2"/>
  <c r="X57" i="2"/>
  <c r="AB57" i="2"/>
  <c r="L58" i="2"/>
  <c r="P58" i="2"/>
  <c r="T58" i="2"/>
  <c r="AB58" i="2"/>
  <c r="L59" i="2"/>
  <c r="P59" i="2"/>
  <c r="T59" i="2"/>
  <c r="AB59" i="2"/>
  <c r="L60" i="2"/>
  <c r="P60" i="2"/>
  <c r="T60" i="2"/>
  <c r="X60" i="2"/>
  <c r="AB60" i="2"/>
  <c r="P61" i="2"/>
  <c r="T61" i="2"/>
  <c r="X61" i="2"/>
  <c r="AB61" i="2"/>
  <c r="L62" i="2"/>
  <c r="P62" i="2"/>
  <c r="T62" i="2"/>
  <c r="AB62" i="2"/>
  <c r="L63" i="2"/>
  <c r="P63" i="2"/>
  <c r="T63" i="2"/>
  <c r="X63" i="2"/>
  <c r="L64" i="2"/>
  <c r="P64" i="2"/>
  <c r="T64" i="2"/>
  <c r="X64" i="2"/>
  <c r="AB64" i="2"/>
  <c r="L65" i="2"/>
  <c r="P65" i="2"/>
  <c r="T65" i="2"/>
  <c r="X65" i="2"/>
  <c r="AB65" i="2"/>
  <c r="L66" i="2"/>
  <c r="P66" i="2"/>
  <c r="T66" i="2"/>
  <c r="X66" i="2"/>
  <c r="N67" i="2"/>
  <c r="S67" i="2"/>
  <c r="R68" i="2"/>
  <c r="N69" i="2"/>
  <c r="V69" i="2"/>
  <c r="R70" i="2"/>
  <c r="N71" i="2"/>
  <c r="V71" i="2"/>
  <c r="R72" i="2"/>
  <c r="N73" i="2"/>
  <c r="V73" i="2"/>
  <c r="R74" i="2"/>
  <c r="N75" i="2"/>
  <c r="V75" i="2"/>
  <c r="R76" i="2"/>
  <c r="M77" i="2"/>
  <c r="W77" i="2"/>
  <c r="AB80" i="2"/>
  <c r="X80" i="2"/>
  <c r="T80" i="2"/>
  <c r="P80" i="2"/>
  <c r="L80" i="2"/>
  <c r="Y80" i="2"/>
  <c r="S80" i="2"/>
  <c r="N80" i="2"/>
  <c r="W80" i="2"/>
  <c r="R80" i="2"/>
  <c r="M80" i="2"/>
  <c r="V80" i="2"/>
  <c r="AB81" i="2"/>
  <c r="X81" i="2"/>
  <c r="T81" i="2"/>
  <c r="P81" i="2"/>
  <c r="L81" i="2"/>
  <c r="Z81" i="2"/>
  <c r="U81" i="2"/>
  <c r="O81" i="2"/>
  <c r="Y81" i="2"/>
  <c r="S81" i="2"/>
  <c r="N81" i="2"/>
  <c r="V81" i="2"/>
  <c r="Y68" i="2"/>
  <c r="U68" i="2"/>
  <c r="Q68" i="2"/>
  <c r="AB68" i="2"/>
  <c r="X68" i="2"/>
  <c r="T68" i="2"/>
  <c r="P68" i="2"/>
  <c r="L68" i="2"/>
  <c r="S68" i="2"/>
  <c r="AA68" i="2"/>
  <c r="Y70" i="2"/>
  <c r="U70" i="2"/>
  <c r="Q70" i="2"/>
  <c r="M70" i="2"/>
  <c r="X70" i="2"/>
  <c r="T70" i="2"/>
  <c r="P70" i="2"/>
  <c r="L70" i="2"/>
  <c r="S70" i="2"/>
  <c r="AA70" i="2"/>
  <c r="Y72" i="2"/>
  <c r="U72" i="2"/>
  <c r="Q72" i="2"/>
  <c r="M72" i="2"/>
  <c r="AB72" i="2"/>
  <c r="T72" i="2"/>
  <c r="P72" i="2"/>
  <c r="L72" i="2"/>
  <c r="S72" i="2"/>
  <c r="AA72" i="2"/>
  <c r="Y74" i="2"/>
  <c r="U74" i="2"/>
  <c r="Q74" i="2"/>
  <c r="M74" i="2"/>
  <c r="AB74" i="2"/>
  <c r="X74" i="2"/>
  <c r="T74" i="2"/>
  <c r="P74" i="2"/>
  <c r="L74" i="2"/>
  <c r="S74" i="2"/>
  <c r="Y76" i="2"/>
  <c r="U76" i="2"/>
  <c r="Q76" i="2"/>
  <c r="M76" i="2"/>
  <c r="X76" i="2"/>
  <c r="T76" i="2"/>
  <c r="P76" i="2"/>
  <c r="L76" i="2"/>
  <c r="S76" i="2"/>
  <c r="AA76" i="2"/>
  <c r="Y102" i="2"/>
  <c r="U102" i="2"/>
  <c r="Q102" i="2"/>
  <c r="M102" i="2"/>
  <c r="AB102" i="2"/>
  <c r="X102" i="2"/>
  <c r="T102" i="2"/>
  <c r="P102" i="2"/>
  <c r="L102" i="2"/>
  <c r="Z102" i="2"/>
  <c r="R102" i="2"/>
  <c r="W102" i="2"/>
  <c r="O102" i="2"/>
  <c r="AA102" i="2"/>
  <c r="N26" i="2"/>
  <c r="R26" i="2"/>
  <c r="V26" i="2"/>
  <c r="N27" i="2"/>
  <c r="R27" i="2"/>
  <c r="V27" i="2"/>
  <c r="N28" i="2"/>
  <c r="R28" i="2"/>
  <c r="V28" i="2"/>
  <c r="N29" i="2"/>
  <c r="R29" i="2"/>
  <c r="V29" i="2"/>
  <c r="N30" i="2"/>
  <c r="R30" i="2"/>
  <c r="V30" i="2"/>
  <c r="N31" i="2"/>
  <c r="R31" i="2"/>
  <c r="V31" i="2"/>
  <c r="N32" i="2"/>
  <c r="R32" i="2"/>
  <c r="V32" i="2"/>
  <c r="N33" i="2"/>
  <c r="R33" i="2"/>
  <c r="V33" i="2"/>
  <c r="N34" i="2"/>
  <c r="R34" i="2"/>
  <c r="V34" i="2"/>
  <c r="N35" i="2"/>
  <c r="R35" i="2"/>
  <c r="V35" i="2"/>
  <c r="N36" i="2"/>
  <c r="R36" i="2"/>
  <c r="V36" i="2"/>
  <c r="N37" i="2"/>
  <c r="R37" i="2"/>
  <c r="V37" i="2"/>
  <c r="N38" i="2"/>
  <c r="R38" i="2"/>
  <c r="V38" i="2"/>
  <c r="N39" i="2"/>
  <c r="R39" i="2"/>
  <c r="V39" i="2"/>
  <c r="N40" i="2"/>
  <c r="R40" i="2"/>
  <c r="V40" i="2"/>
  <c r="N41" i="2"/>
  <c r="R41" i="2"/>
  <c r="V41" i="2"/>
  <c r="N42" i="2"/>
  <c r="R42" i="2"/>
  <c r="V42" i="2"/>
  <c r="N43" i="2"/>
  <c r="R43" i="2"/>
  <c r="V43" i="2"/>
  <c r="N44" i="2"/>
  <c r="R44" i="2"/>
  <c r="V44" i="2"/>
  <c r="N45" i="2"/>
  <c r="R45" i="2"/>
  <c r="V45" i="2"/>
  <c r="N46" i="2"/>
  <c r="R46" i="2"/>
  <c r="V46" i="2"/>
  <c r="N47" i="2"/>
  <c r="R47" i="2"/>
  <c r="V47" i="2"/>
  <c r="N48" i="2"/>
  <c r="R48" i="2"/>
  <c r="V48" i="2"/>
  <c r="R49" i="2"/>
  <c r="V49" i="2"/>
  <c r="N50" i="2"/>
  <c r="V50" i="2"/>
  <c r="N51" i="2"/>
  <c r="R51" i="2"/>
  <c r="V51" i="2"/>
  <c r="N52" i="2"/>
  <c r="R52" i="2"/>
  <c r="V52" i="2"/>
  <c r="N53" i="2"/>
  <c r="R53" i="2"/>
  <c r="V53" i="2"/>
  <c r="N54" i="2"/>
  <c r="R54" i="2"/>
  <c r="V54" i="2"/>
  <c r="N55" i="2"/>
  <c r="R55" i="2"/>
  <c r="V55" i="2"/>
  <c r="N56" i="2"/>
  <c r="R56" i="2"/>
  <c r="V56" i="2"/>
  <c r="N57" i="2"/>
  <c r="R57" i="2"/>
  <c r="V57" i="2"/>
  <c r="N58" i="2"/>
  <c r="R58" i="2"/>
  <c r="V58" i="2"/>
  <c r="N59" i="2"/>
  <c r="R59" i="2"/>
  <c r="V59" i="2"/>
  <c r="N60" i="2"/>
  <c r="R60" i="2"/>
  <c r="V60" i="2"/>
  <c r="N61" i="2"/>
  <c r="R61" i="2"/>
  <c r="V61" i="2"/>
  <c r="N62" i="2"/>
  <c r="R62" i="2"/>
  <c r="V62" i="2"/>
  <c r="N63" i="2"/>
  <c r="R63" i="2"/>
  <c r="V63" i="2"/>
  <c r="N64" i="2"/>
  <c r="R64" i="2"/>
  <c r="V64" i="2"/>
  <c r="N65" i="2"/>
  <c r="R65" i="2"/>
  <c r="V65" i="2"/>
  <c r="N66" i="2"/>
  <c r="R66" i="2"/>
  <c r="V66" i="2"/>
  <c r="Z66" i="2"/>
  <c r="AB67" i="2"/>
  <c r="X67" i="2"/>
  <c r="T67" i="2"/>
  <c r="P67" i="2"/>
  <c r="L67" i="2"/>
  <c r="Q67" i="2"/>
  <c r="V67" i="2"/>
  <c r="AA67" i="2"/>
  <c r="N68" i="2"/>
  <c r="V68" i="2"/>
  <c r="R69" i="2"/>
  <c r="Z69" i="2"/>
  <c r="N70" i="2"/>
  <c r="V70" i="2"/>
  <c r="R71" i="2"/>
  <c r="Z71" i="2"/>
  <c r="N72" i="2"/>
  <c r="V72" i="2"/>
  <c r="R73" i="2"/>
  <c r="Z73" i="2"/>
  <c r="N74" i="2"/>
  <c r="V74" i="2"/>
  <c r="R75" i="2"/>
  <c r="Z75" i="2"/>
  <c r="N76" i="2"/>
  <c r="V76" i="2"/>
  <c r="R77" i="2"/>
  <c r="N102" i="2"/>
  <c r="Y104" i="2"/>
  <c r="U104" i="2"/>
  <c r="Q104" i="2"/>
  <c r="M104" i="2"/>
  <c r="AB104" i="2"/>
  <c r="X104" i="2"/>
  <c r="T104" i="2"/>
  <c r="P104" i="2"/>
  <c r="L104" i="2"/>
  <c r="W104" i="2"/>
  <c r="O104" i="2"/>
  <c r="V104" i="2"/>
  <c r="N104" i="2"/>
  <c r="AA104" i="2"/>
  <c r="O78" i="2"/>
  <c r="U78" i="2"/>
  <c r="AB79" i="2"/>
  <c r="X79" i="2"/>
  <c r="T79" i="2"/>
  <c r="P79" i="2"/>
  <c r="L79" i="2"/>
  <c r="Q79" i="2"/>
  <c r="V79" i="2"/>
  <c r="AA79" i="2"/>
  <c r="O82" i="2"/>
  <c r="R103" i="2"/>
  <c r="AB78" i="2"/>
  <c r="X78" i="2"/>
  <c r="T78" i="2"/>
  <c r="P78" i="2"/>
  <c r="L78" i="2"/>
  <c r="Q78" i="2"/>
  <c r="V78" i="2"/>
  <c r="AA78" i="2"/>
  <c r="AB82" i="2"/>
  <c r="X82" i="2"/>
  <c r="T82" i="2"/>
  <c r="P82" i="2"/>
  <c r="L82" i="2"/>
  <c r="AA82" i="2"/>
  <c r="W82" i="2"/>
  <c r="Q82" i="2"/>
  <c r="V82" i="2"/>
  <c r="Y103" i="2"/>
  <c r="U103" i="2"/>
  <c r="Q103" i="2"/>
  <c r="M103" i="2"/>
  <c r="AB103" i="2"/>
  <c r="X103" i="2"/>
  <c r="T103" i="2"/>
  <c r="P103" i="2"/>
  <c r="L103" i="2"/>
  <c r="S103" i="2"/>
  <c r="AA103" i="2"/>
  <c r="O83" i="2"/>
  <c r="S83" i="2"/>
  <c r="W83" i="2"/>
  <c r="AA83" i="2"/>
  <c r="O84" i="2"/>
  <c r="S84" i="2"/>
  <c r="W84" i="2"/>
  <c r="AA84" i="2"/>
  <c r="O85" i="2"/>
  <c r="S85" i="2"/>
  <c r="W85" i="2"/>
  <c r="AA85" i="2"/>
  <c r="O86" i="2"/>
  <c r="S86" i="2"/>
  <c r="W86" i="2"/>
  <c r="AA86" i="2"/>
  <c r="O87" i="2"/>
  <c r="S87" i="2"/>
  <c r="W87" i="2"/>
  <c r="AA87" i="2"/>
  <c r="O88" i="2"/>
  <c r="S88" i="2"/>
  <c r="W88" i="2"/>
  <c r="AA88" i="2"/>
  <c r="O89" i="2"/>
  <c r="S89" i="2"/>
  <c r="W89" i="2"/>
  <c r="AA89" i="2"/>
  <c r="O90" i="2"/>
  <c r="S90" i="2"/>
  <c r="W90" i="2"/>
  <c r="AA90" i="2"/>
  <c r="O91" i="2"/>
  <c r="S91" i="2"/>
  <c r="W91" i="2"/>
  <c r="AA91" i="2"/>
  <c r="O92" i="2"/>
  <c r="S92" i="2"/>
  <c r="W92" i="2"/>
  <c r="AA92" i="2"/>
  <c r="O93" i="2"/>
  <c r="S93" i="2"/>
  <c r="W93" i="2"/>
  <c r="AA93" i="2"/>
  <c r="O94" i="2"/>
  <c r="S94" i="2"/>
  <c r="W94" i="2"/>
  <c r="AA94" i="2"/>
  <c r="O95" i="2"/>
  <c r="S95" i="2"/>
  <c r="W95" i="2"/>
  <c r="AA95" i="2"/>
  <c r="O96" i="2"/>
  <c r="S96" i="2"/>
  <c r="W96" i="2"/>
  <c r="AA96" i="2"/>
  <c r="O97" i="2"/>
  <c r="S97" i="2"/>
  <c r="W97" i="2"/>
  <c r="AA97" i="2"/>
  <c r="O98" i="2"/>
  <c r="S98" i="2"/>
  <c r="W98" i="2"/>
  <c r="AA98" i="2"/>
  <c r="O99" i="2"/>
  <c r="S99" i="2"/>
  <c r="W99" i="2"/>
  <c r="AA99" i="2"/>
  <c r="O100" i="2"/>
  <c r="S100" i="2"/>
  <c r="W100" i="2"/>
  <c r="AA100" i="2"/>
  <c r="O101" i="2"/>
  <c r="S101" i="2"/>
  <c r="W101" i="2"/>
  <c r="AA101" i="2"/>
  <c r="L83" i="2"/>
  <c r="P83" i="2"/>
  <c r="T83" i="2"/>
  <c r="X83" i="2"/>
  <c r="L84" i="2"/>
  <c r="P84" i="2"/>
  <c r="T84" i="2"/>
  <c r="X84" i="2"/>
  <c r="L85" i="2"/>
  <c r="P85" i="2"/>
  <c r="T85" i="2"/>
  <c r="X85" i="2"/>
  <c r="L86" i="2"/>
  <c r="P86" i="2"/>
  <c r="T86" i="2"/>
  <c r="X86" i="2"/>
  <c r="L87" i="2"/>
  <c r="P87" i="2"/>
  <c r="T87" i="2"/>
  <c r="X87" i="2"/>
  <c r="L88" i="2"/>
  <c r="P88" i="2"/>
  <c r="T88" i="2"/>
  <c r="X88" i="2"/>
  <c r="L89" i="2"/>
  <c r="P89" i="2"/>
  <c r="T89" i="2"/>
  <c r="X89" i="2"/>
  <c r="L90" i="2"/>
  <c r="P90" i="2"/>
  <c r="T90" i="2"/>
  <c r="X90" i="2"/>
  <c r="L91" i="2"/>
  <c r="P91" i="2"/>
  <c r="T91" i="2"/>
  <c r="X91" i="2"/>
  <c r="L92" i="2"/>
  <c r="P92" i="2"/>
  <c r="T92" i="2"/>
  <c r="X92" i="2"/>
  <c r="L93" i="2"/>
  <c r="P93" i="2"/>
  <c r="T93" i="2"/>
  <c r="X93" i="2"/>
  <c r="L94" i="2"/>
  <c r="P94" i="2"/>
  <c r="T94" i="2"/>
  <c r="X94" i="2"/>
  <c r="L95" i="2"/>
  <c r="P95" i="2"/>
  <c r="T95" i="2"/>
  <c r="X95" i="2"/>
  <c r="L96" i="2"/>
  <c r="P96" i="2"/>
  <c r="T96" i="2"/>
  <c r="X96" i="2"/>
  <c r="L97" i="2"/>
  <c r="P97" i="2"/>
  <c r="T97" i="2"/>
  <c r="X97" i="2"/>
  <c r="L98" i="2"/>
  <c r="P98" i="2"/>
  <c r="T98" i="2"/>
  <c r="X98" i="2"/>
  <c r="L99" i="2"/>
  <c r="P99" i="2"/>
  <c r="T99" i="2"/>
  <c r="X99" i="2"/>
  <c r="L100" i="2"/>
  <c r="P100" i="2"/>
  <c r="T100" i="2"/>
  <c r="X100" i="2"/>
  <c r="L101" i="2"/>
  <c r="P101" i="2"/>
  <c r="T101" i="2"/>
  <c r="X101" i="2"/>
  <c r="O8" i="1" l="1"/>
  <c r="M113" i="2"/>
  <c r="K113" i="2"/>
  <c r="O113" i="2" s="1"/>
  <c r="H113" i="2" s="1"/>
  <c r="L113" i="2"/>
  <c r="U30" i="2"/>
  <c r="H31" i="2"/>
  <c r="H10" i="1"/>
  <c r="S9" i="1"/>
  <c r="N113" i="2"/>
  <c r="K112" i="2"/>
  <c r="O112" i="2" s="1"/>
  <c r="H112" i="2" s="1"/>
  <c r="N112" i="2"/>
  <c r="L112" i="2"/>
  <c r="M112" i="2"/>
  <c r="M118" i="2"/>
  <c r="L118" i="2"/>
  <c r="N118" i="2"/>
  <c r="K118" i="2"/>
  <c r="O118" i="2" s="1"/>
  <c r="H118" i="2" s="1"/>
  <c r="N118" i="1"/>
  <c r="L118" i="1"/>
  <c r="K118" i="1"/>
  <c r="O118" i="1" s="1"/>
  <c r="H118" i="1" s="1"/>
  <c r="M118" i="1"/>
  <c r="M113" i="1"/>
  <c r="K113" i="1"/>
  <c r="O113" i="1" s="1"/>
  <c r="H113" i="1" s="1"/>
  <c r="N113" i="1"/>
  <c r="L113" i="1"/>
  <c r="H11" i="1" l="1"/>
  <c r="R10" i="1"/>
  <c r="H32" i="2"/>
  <c r="W31" i="2"/>
  <c r="H12" i="1" l="1"/>
  <c r="W11" i="1"/>
  <c r="H33" i="2"/>
  <c r="AA32" i="2"/>
  <c r="H34" i="2" l="1"/>
  <c r="W33" i="2"/>
  <c r="H13" i="1"/>
  <c r="O12" i="1"/>
  <c r="H14" i="1" l="1"/>
  <c r="T13" i="1"/>
  <c r="H35" i="2"/>
  <c r="T34" i="2"/>
  <c r="Y35" i="2" l="1"/>
  <c r="H36" i="2"/>
  <c r="H15" i="1"/>
  <c r="P14" i="1"/>
  <c r="H16" i="1" l="1"/>
  <c r="P15" i="1"/>
  <c r="H37" i="2"/>
  <c r="T36" i="2"/>
  <c r="H38" i="2" l="1"/>
  <c r="T37" i="2"/>
  <c r="H17" i="1"/>
  <c r="L16" i="1"/>
  <c r="H18" i="1" l="1"/>
  <c r="P17" i="1"/>
  <c r="H39" i="2"/>
  <c r="O38" i="2"/>
  <c r="H40" i="2" l="1"/>
  <c r="Z39" i="2"/>
  <c r="H19" i="1"/>
  <c r="W18" i="1"/>
  <c r="H20" i="1" l="1"/>
  <c r="P19" i="1"/>
  <c r="H41" i="2"/>
  <c r="Z40" i="2"/>
  <c r="K122" i="2" s="1"/>
  <c r="N122" i="2" l="1"/>
  <c r="H42" i="2"/>
  <c r="L41" i="2"/>
  <c r="L122" i="2"/>
  <c r="O122" i="2" s="1"/>
  <c r="H122" i="2" s="1"/>
  <c r="H21" i="1"/>
  <c r="L20" i="1"/>
  <c r="M122" i="2"/>
  <c r="Z21" i="1" l="1"/>
  <c r="H22" i="1"/>
  <c r="H43" i="2"/>
  <c r="AA42" i="2"/>
  <c r="H23" i="1" l="1"/>
  <c r="U22" i="1"/>
  <c r="H44" i="2"/>
  <c r="S43" i="2"/>
  <c r="H45" i="2" l="1"/>
  <c r="M44" i="2"/>
  <c r="Z23" i="1"/>
  <c r="H24" i="1"/>
  <c r="H25" i="1" l="1"/>
  <c r="T24" i="1"/>
  <c r="H46" i="2"/>
  <c r="Y45" i="2"/>
  <c r="H47" i="2" l="1"/>
  <c r="M46" i="2"/>
  <c r="S25" i="1"/>
  <c r="H26" i="1"/>
  <c r="H48" i="2" l="1"/>
  <c r="S47" i="2"/>
  <c r="H27" i="1"/>
  <c r="M26" i="1"/>
  <c r="H28" i="1" l="1"/>
  <c r="X27" i="1"/>
  <c r="H49" i="2"/>
  <c r="O48" i="2"/>
  <c r="H29" i="1" l="1"/>
  <c r="AB28" i="1"/>
  <c r="H50" i="2"/>
  <c r="N49" i="2"/>
  <c r="N111" i="2"/>
  <c r="L111" i="2"/>
  <c r="K111" i="2"/>
  <c r="M111" i="2"/>
  <c r="N110" i="2" l="1"/>
  <c r="K110" i="2"/>
  <c r="M110" i="2"/>
  <c r="L110" i="2"/>
  <c r="O111" i="2"/>
  <c r="H111" i="2" s="1"/>
  <c r="H51" i="2"/>
  <c r="R50" i="2"/>
  <c r="H30" i="1"/>
  <c r="M29" i="1"/>
  <c r="H52" i="2" l="1"/>
  <c r="S51" i="2"/>
  <c r="H31" i="1"/>
  <c r="P30" i="1"/>
  <c r="L112" i="1" s="1"/>
  <c r="O110" i="2"/>
  <c r="H110" i="2" s="1"/>
  <c r="L114" i="2"/>
  <c r="N114" i="2"/>
  <c r="K114" i="2"/>
  <c r="M114" i="2"/>
  <c r="N112" i="1" l="1"/>
  <c r="K112" i="1"/>
  <c r="M112" i="1"/>
  <c r="O114" i="2"/>
  <c r="H114" i="2" s="1"/>
  <c r="H32" i="1"/>
  <c r="T31" i="1"/>
  <c r="H53" i="2"/>
  <c r="AB52" i="2"/>
  <c r="H33" i="1" l="1"/>
  <c r="X32" i="1"/>
  <c r="O112" i="1"/>
  <c r="H112" i="1" s="1"/>
  <c r="H54" i="2"/>
  <c r="U53" i="2"/>
  <c r="H34" i="1" l="1"/>
  <c r="R33" i="1"/>
  <c r="H55" i="2"/>
  <c r="AA54" i="2"/>
  <c r="H35" i="1" l="1"/>
  <c r="AB34" i="1"/>
  <c r="H56" i="2"/>
  <c r="T55" i="2"/>
  <c r="K116" i="2" l="1"/>
  <c r="L116" i="2"/>
  <c r="N116" i="2"/>
  <c r="M116" i="2"/>
  <c r="H57" i="2"/>
  <c r="W56" i="2"/>
  <c r="H36" i="1"/>
  <c r="R35" i="1"/>
  <c r="O116" i="2" l="1"/>
  <c r="H116" i="2" s="1"/>
  <c r="H58" i="2"/>
  <c r="M57" i="2"/>
  <c r="H37" i="1"/>
  <c r="S36" i="1"/>
  <c r="H59" i="2" l="1"/>
  <c r="X58" i="2"/>
  <c r="H38" i="1"/>
  <c r="M37" i="1"/>
  <c r="H39" i="1" l="1"/>
  <c r="W38" i="1"/>
  <c r="H60" i="2"/>
  <c r="X59" i="2"/>
  <c r="U39" i="1" l="1"/>
  <c r="H40" i="1"/>
  <c r="H61" i="2"/>
  <c r="Y60" i="2"/>
  <c r="H41" i="1" l="1"/>
  <c r="U40" i="1"/>
  <c r="H62" i="2"/>
  <c r="L61" i="2"/>
  <c r="H63" i="2" l="1"/>
  <c r="X62" i="2"/>
  <c r="H42" i="1"/>
  <c r="U41" i="1"/>
  <c r="N108" i="2"/>
  <c r="M108" i="2"/>
  <c r="L108" i="2"/>
  <c r="K108" i="2"/>
  <c r="O108" i="2" l="1"/>
  <c r="H108" i="2" s="1"/>
  <c r="H43" i="1"/>
  <c r="M42" i="1"/>
  <c r="H64" i="2"/>
  <c r="AB63" i="2"/>
  <c r="H44" i="1" l="1"/>
  <c r="T43" i="1"/>
  <c r="H65" i="2"/>
  <c r="S64" i="2"/>
  <c r="M115" i="2" l="1"/>
  <c r="L115" i="2"/>
  <c r="N115" i="2"/>
  <c r="K115" i="2"/>
  <c r="O115" i="2" s="1"/>
  <c r="H115" i="2" s="1"/>
  <c r="H66" i="2"/>
  <c r="U65" i="2"/>
  <c r="H45" i="1"/>
  <c r="U44" i="1"/>
  <c r="H46" i="1" l="1"/>
  <c r="N45" i="1"/>
  <c r="K117" i="1"/>
  <c r="L117" i="1"/>
  <c r="N117" i="1"/>
  <c r="M117" i="1"/>
  <c r="H67" i="2"/>
  <c r="W66" i="2"/>
  <c r="K119" i="2" l="1"/>
  <c r="N119" i="2"/>
  <c r="L119" i="2"/>
  <c r="M119" i="2"/>
  <c r="U67" i="2"/>
  <c r="H68" i="2"/>
  <c r="O117" i="1"/>
  <c r="H117" i="1" s="1"/>
  <c r="H47" i="1"/>
  <c r="R46" i="1"/>
  <c r="O119" i="2" l="1"/>
  <c r="H119" i="2" s="1"/>
  <c r="H48" i="1"/>
  <c r="S47" i="1"/>
  <c r="H69" i="2"/>
  <c r="M68" i="2"/>
  <c r="M117" i="2"/>
  <c r="N117" i="2"/>
  <c r="L117" i="2"/>
  <c r="K117" i="2"/>
  <c r="H70" i="2" l="1"/>
  <c r="M69" i="2"/>
  <c r="O117" i="2"/>
  <c r="H117" i="2" s="1"/>
  <c r="H49" i="1"/>
  <c r="S48" i="1"/>
  <c r="M109" i="2" l="1"/>
  <c r="L109" i="2"/>
  <c r="N109" i="2"/>
  <c r="K109" i="2"/>
  <c r="H50" i="1"/>
  <c r="L49" i="1"/>
  <c r="H71" i="2"/>
  <c r="AB70" i="2"/>
  <c r="H51" i="1" l="1"/>
  <c r="Y50" i="1"/>
  <c r="O109" i="2"/>
  <c r="H109" i="2" s="1"/>
  <c r="H72" i="2"/>
  <c r="Y71" i="2"/>
  <c r="H73" i="2" l="1"/>
  <c r="X72" i="2"/>
  <c r="H52" i="1"/>
  <c r="L51" i="1"/>
  <c r="L120" i="2" l="1"/>
  <c r="K120" i="2"/>
  <c r="M120" i="2"/>
  <c r="N120" i="2"/>
  <c r="H74" i="2"/>
  <c r="Y73" i="2"/>
  <c r="H53" i="1"/>
  <c r="S52" i="1"/>
  <c r="M115" i="1" l="1"/>
  <c r="L115" i="1"/>
  <c r="N115" i="1"/>
  <c r="K115" i="1"/>
  <c r="O115" i="1" s="1"/>
  <c r="H115" i="1" s="1"/>
  <c r="M121" i="2"/>
  <c r="K121" i="2"/>
  <c r="N121" i="2"/>
  <c r="L121" i="2"/>
  <c r="O120" i="2"/>
  <c r="H120" i="2" s="1"/>
  <c r="H54" i="1"/>
  <c r="N53" i="1"/>
  <c r="H75" i="2"/>
  <c r="AA74" i="2"/>
  <c r="H76" i="2" l="1"/>
  <c r="AA75" i="2"/>
  <c r="M123" i="2" s="1"/>
  <c r="H55" i="1"/>
  <c r="T54" i="1"/>
  <c r="O121" i="2"/>
  <c r="H121" i="2" s="1"/>
  <c r="N123" i="2" l="1"/>
  <c r="L123" i="2"/>
  <c r="K123" i="2"/>
  <c r="O123" i="2" s="1"/>
  <c r="H123" i="2" s="1"/>
  <c r="H56" i="1"/>
  <c r="Y55" i="1"/>
  <c r="H77" i="2"/>
  <c r="AB76" i="2"/>
  <c r="H78" i="2" l="1"/>
  <c r="H79" i="2" s="1"/>
  <c r="H80" i="2" s="1"/>
  <c r="H81" i="2" s="1"/>
  <c r="H82" i="2" s="1"/>
  <c r="H83" i="2" s="1"/>
  <c r="H84" i="2" s="1"/>
  <c r="H85" i="2" s="1"/>
  <c r="H86" i="2" s="1"/>
  <c r="H87" i="2" s="1"/>
  <c r="H88" i="2" s="1"/>
  <c r="H89" i="2" s="1"/>
  <c r="H90" i="2" s="1"/>
  <c r="H91" i="2" s="1"/>
  <c r="H92" i="2" s="1"/>
  <c r="H93" i="2" s="1"/>
  <c r="H94" i="2" s="1"/>
  <c r="H95" i="2" s="1"/>
  <c r="H96" i="2" s="1"/>
  <c r="H97" i="2" s="1"/>
  <c r="H98" i="2" s="1"/>
  <c r="H99" i="2" s="1"/>
  <c r="H100" i="2" s="1"/>
  <c r="H101" i="2" s="1"/>
  <c r="AB77" i="2"/>
  <c r="N124" i="2" s="1"/>
  <c r="H57" i="1"/>
  <c r="Z56" i="1"/>
  <c r="K124" i="2"/>
  <c r="L124" i="2"/>
  <c r="M124" i="2" l="1"/>
  <c r="O124" i="2"/>
  <c r="H124" i="2" s="1"/>
  <c r="H58" i="1"/>
  <c r="N57" i="1"/>
  <c r="H59" i="1" l="1"/>
  <c r="Z58" i="1"/>
  <c r="H60" i="1" l="1"/>
  <c r="Z59" i="1"/>
  <c r="H61" i="1" l="1"/>
  <c r="O60" i="1"/>
  <c r="H62" i="1" l="1"/>
  <c r="AA61" i="1"/>
  <c r="H63" i="1" l="1"/>
  <c r="AA62" i="1"/>
  <c r="H64" i="1" l="1"/>
  <c r="Z63" i="1"/>
  <c r="K122" i="1" l="1"/>
  <c r="N122" i="1"/>
  <c r="L122" i="1"/>
  <c r="M122" i="1"/>
  <c r="H65" i="1"/>
  <c r="O64" i="1"/>
  <c r="H66" i="1" l="1"/>
  <c r="AB65" i="1"/>
  <c r="O122" i="1"/>
  <c r="H122" i="1" s="1"/>
  <c r="H67" i="1" l="1"/>
  <c r="O66" i="1"/>
  <c r="M111" i="1" s="1"/>
  <c r="K111" i="1" l="1"/>
  <c r="N111" i="1"/>
  <c r="L111" i="1"/>
  <c r="H68" i="1"/>
  <c r="W67" i="1"/>
  <c r="H69" i="1" l="1"/>
  <c r="L68" i="1"/>
  <c r="O111" i="1"/>
  <c r="H111" i="1" s="1"/>
  <c r="H70" i="1" l="1"/>
  <c r="M69" i="1"/>
  <c r="M109" i="1" l="1"/>
  <c r="K109" i="1"/>
  <c r="N109" i="1"/>
  <c r="L109" i="1"/>
  <c r="H71" i="1"/>
  <c r="Y70" i="1"/>
  <c r="O109" i="1" l="1"/>
  <c r="H109" i="1" s="1"/>
  <c r="H72" i="1"/>
  <c r="T71" i="1"/>
  <c r="H73" i="1" l="1"/>
  <c r="Y72" i="1"/>
  <c r="M116" i="1"/>
  <c r="L116" i="1"/>
  <c r="N116" i="1"/>
  <c r="K116" i="1"/>
  <c r="O116" i="1" l="1"/>
  <c r="H116" i="1" s="1"/>
  <c r="H74" i="1"/>
  <c r="X73" i="1"/>
  <c r="H75" i="1" l="1"/>
  <c r="Y74" i="1"/>
  <c r="H76" i="1" l="1"/>
  <c r="W75" i="1"/>
  <c r="H77" i="1" l="1"/>
  <c r="R76" i="1"/>
  <c r="L119" i="1"/>
  <c r="N119" i="1"/>
  <c r="K119" i="1"/>
  <c r="M119" i="1"/>
  <c r="M114" i="1" l="1"/>
  <c r="L114" i="1"/>
  <c r="K114" i="1"/>
  <c r="O114" i="1" s="1"/>
  <c r="H114" i="1" s="1"/>
  <c r="N114" i="1"/>
  <c r="O119" i="1"/>
  <c r="H119" i="1" s="1"/>
  <c r="H78" i="1"/>
  <c r="AB77" i="1"/>
  <c r="H79" i="1" l="1"/>
  <c r="AA78" i="1"/>
  <c r="H80" i="1" l="1"/>
  <c r="L79" i="1"/>
  <c r="M108" i="1" l="1"/>
  <c r="N108" i="1"/>
  <c r="L108" i="1"/>
  <c r="K108" i="1"/>
  <c r="H81" i="1"/>
  <c r="N80" i="1"/>
  <c r="O108" i="1" l="1"/>
  <c r="H108" i="1" s="1"/>
  <c r="H82" i="1"/>
  <c r="Y81" i="1"/>
  <c r="K121" i="1" l="1"/>
  <c r="L121" i="1"/>
  <c r="M121" i="1"/>
  <c r="N121" i="1"/>
  <c r="H83" i="1"/>
  <c r="N82" i="1"/>
  <c r="L110" i="1" l="1"/>
  <c r="K110" i="1"/>
  <c r="M110" i="1"/>
  <c r="N110" i="1"/>
  <c r="H84" i="1"/>
  <c r="X83" i="1"/>
  <c r="O121" i="1"/>
  <c r="H121" i="1" s="1"/>
  <c r="O110" i="1" l="1"/>
  <c r="H110" i="1" s="1"/>
  <c r="H85" i="1"/>
  <c r="AA84" i="1"/>
  <c r="H86" i="1" l="1"/>
  <c r="AB85" i="1"/>
  <c r="H87" i="1" l="1"/>
  <c r="AA86" i="1"/>
  <c r="H88" i="1" l="1"/>
  <c r="AA87" i="1"/>
  <c r="L123" i="1" l="1"/>
  <c r="M123" i="1"/>
  <c r="K123" i="1"/>
  <c r="N123" i="1"/>
  <c r="H89" i="1"/>
  <c r="X88" i="1"/>
  <c r="O123" i="1" l="1"/>
  <c r="H123" i="1" s="1"/>
  <c r="K120" i="1"/>
  <c r="L120" i="1"/>
  <c r="M120" i="1"/>
  <c r="N120" i="1"/>
  <c r="H90" i="1"/>
  <c r="H91" i="1" s="1"/>
  <c r="H92" i="1" s="1"/>
  <c r="H93" i="1" s="1"/>
  <c r="H94" i="1" s="1"/>
  <c r="H95" i="1" s="1"/>
  <c r="H96" i="1" s="1"/>
  <c r="H97" i="1" s="1"/>
  <c r="H98" i="1" s="1"/>
  <c r="H99" i="1" s="1"/>
  <c r="H100" i="1" s="1"/>
  <c r="H101" i="1" s="1"/>
  <c r="AB89" i="1"/>
  <c r="O120" i="1" l="1"/>
  <c r="H120" i="1" s="1"/>
  <c r="K124" i="1"/>
  <c r="N124" i="1"/>
  <c r="L124" i="1"/>
  <c r="M124" i="1"/>
  <c r="O124" i="1" l="1"/>
  <c r="H124" i="1" s="1"/>
</calcChain>
</file>

<file path=xl/sharedStrings.xml><?xml version="1.0" encoding="utf-8"?>
<sst xmlns="http://schemas.openxmlformats.org/spreadsheetml/2006/main" count="1482" uniqueCount="485">
  <si>
    <t>Dívky III</t>
  </si>
  <si>
    <t>Startovní číslo</t>
  </si>
  <si>
    <t>Jméno/Přímení</t>
  </si>
  <si>
    <t>Škola</t>
  </si>
  <si>
    <t>Časy</t>
  </si>
  <si>
    <t>Pořadí</t>
  </si>
  <si>
    <t>Startovní čísla</t>
  </si>
  <si>
    <t>EKO G Poděbrady</t>
  </si>
  <si>
    <t>Větrovská Ema</t>
  </si>
  <si>
    <t>ZŠ KOM Nymburk</t>
  </si>
  <si>
    <t>Pokorná Mia</t>
  </si>
  <si>
    <t>ZŠ Milovice Juventa A</t>
  </si>
  <si>
    <t>Kociánová Luisa</t>
  </si>
  <si>
    <t>Gym Nymburk</t>
  </si>
  <si>
    <t>Müllerová Linda</t>
  </si>
  <si>
    <t>ZŠ Kounice A</t>
  </si>
  <si>
    <t>Jakschová Magdalena</t>
  </si>
  <si>
    <t>ZŠ JAK Lysá</t>
  </si>
  <si>
    <t>Kneblová Erika</t>
  </si>
  <si>
    <t>Sofie Šinkmajerová</t>
  </si>
  <si>
    <t>ZŠ BH Lysá</t>
  </si>
  <si>
    <t>ZŠ Semice</t>
  </si>
  <si>
    <t>Karolína Kubicová</t>
  </si>
  <si>
    <t>Kimberley Marchal</t>
  </si>
  <si>
    <t>Karolína Hrabalová</t>
  </si>
  <si>
    <t>ZŠ Tyršova Nymburk</t>
  </si>
  <si>
    <t>Sofie Vrbová</t>
  </si>
  <si>
    <t>ZŠ Kounice B</t>
  </si>
  <si>
    <t>Veselá Dominika</t>
  </si>
  <si>
    <t>Říhová Klára</t>
  </si>
  <si>
    <t>Jedelská Ema</t>
  </si>
  <si>
    <t>Hlaváčková Maxima</t>
  </si>
  <si>
    <t>Ehlová Nela</t>
  </si>
  <si>
    <t>ZŠ Milovice Juventa</t>
  </si>
  <si>
    <t>Viktorie Doubková</t>
  </si>
  <si>
    <t>ZŠ V.Havla Poděbrady</t>
  </si>
  <si>
    <t>Adéla Pospíšilová</t>
  </si>
  <si>
    <t>Tanya Kužmová</t>
  </si>
  <si>
    <t>Karolína Černá</t>
  </si>
  <si>
    <t>Šárka Černá</t>
  </si>
  <si>
    <t>Marie Mášová</t>
  </si>
  <si>
    <t>Sedlatá Vendula</t>
  </si>
  <si>
    <t>Helbichová Laura</t>
  </si>
  <si>
    <t>ZŠ Křinec</t>
  </si>
  <si>
    <t>Zavadilová Marie</t>
  </si>
  <si>
    <t>Mezlíková Julie</t>
  </si>
  <si>
    <t>Tejkalová Aneta</t>
  </si>
  <si>
    <t>Blažková Anna</t>
  </si>
  <si>
    <t>ZŠ Milovice Juventa B</t>
  </si>
  <si>
    <t>Amálie Šimonová</t>
  </si>
  <si>
    <t>Julie Troščáková</t>
  </si>
  <si>
    <t>Aneta Čiháková</t>
  </si>
  <si>
    <t>Adriana Jelínková</t>
  </si>
  <si>
    <t>Zuzana Jílková</t>
  </si>
  <si>
    <t>Nikola Knoblochová</t>
  </si>
  <si>
    <t>Natálie Lajnerová</t>
  </si>
  <si>
    <t>Kateřina Pivoňková</t>
  </si>
  <si>
    <t>Aneta Blechová</t>
  </si>
  <si>
    <t>Nela Machyniak</t>
  </si>
  <si>
    <t>Kristýna Herclíková</t>
  </si>
  <si>
    <t>ZŠ Městec Králové</t>
  </si>
  <si>
    <t>Zenklová Karolína</t>
  </si>
  <si>
    <t>Kraumanová Hana</t>
  </si>
  <si>
    <t>Fialová Elen</t>
  </si>
  <si>
    <t>Cimlová Johana</t>
  </si>
  <si>
    <t>Krpatová Barbora</t>
  </si>
  <si>
    <t>Čerychová Denisa</t>
  </si>
  <si>
    <t>Petrová Amálie</t>
  </si>
  <si>
    <t>Brázdová Adéla</t>
  </si>
  <si>
    <t>Červinková Amálie</t>
  </si>
  <si>
    <t>Maršíková Marie</t>
  </si>
  <si>
    <t>Dolejšková Barbora</t>
  </si>
  <si>
    <t>ZŠ Letců r.a.f NBK</t>
  </si>
  <si>
    <t>Křížová Anna</t>
  </si>
  <si>
    <t>ZŠ Milovice TGM</t>
  </si>
  <si>
    <t>Horová Marie</t>
  </si>
  <si>
    <t>Slavíková Viktorie</t>
  </si>
  <si>
    <t>Zedníková Viktorie</t>
  </si>
  <si>
    <t>Hamtáková Nela</t>
  </si>
  <si>
    <t>Zoulová Nela</t>
  </si>
  <si>
    <t>Zoubková Kristýna</t>
  </si>
  <si>
    <t>ZŠ Loučeň</t>
  </si>
  <si>
    <t>Lucie Kochtíková</t>
  </si>
  <si>
    <t>Ivana Svobodová</t>
  </si>
  <si>
    <t>Anna Najmanová</t>
  </si>
  <si>
    <t>Kubíčková Anežka</t>
  </si>
  <si>
    <t>Julie Kamenská</t>
  </si>
  <si>
    <t>Vanessa Frištenská</t>
  </si>
  <si>
    <t>Eliška Koliášová</t>
  </si>
  <si>
    <t>Vojtíšková Sofie</t>
  </si>
  <si>
    <t>Jírovcová Štěpánka</t>
  </si>
  <si>
    <t>Rulcová Jana</t>
  </si>
  <si>
    <t>Tomková Barbora</t>
  </si>
  <si>
    <t>Dubová Klára</t>
  </si>
  <si>
    <t>Pokorná Kristýna</t>
  </si>
  <si>
    <t>Karbusická Rozárie</t>
  </si>
  <si>
    <t>Dyntarová Ema</t>
  </si>
  <si>
    <t xml:space="preserve"> Šimáňová Adéla</t>
  </si>
  <si>
    <t>Štastná Laura</t>
  </si>
  <si>
    <t xml:space="preserve"> Venerová Johana</t>
  </si>
  <si>
    <t xml:space="preserve"> Točíková Eliška</t>
  </si>
  <si>
    <t>Pařízková Nikola</t>
  </si>
  <si>
    <t>Jílková Nikol</t>
  </si>
  <si>
    <t>Fadrhoncová Tereza</t>
  </si>
  <si>
    <t>Kvasničková Tereza</t>
  </si>
  <si>
    <t>Nosková Anna</t>
  </si>
  <si>
    <t>Doležálková Aneta</t>
  </si>
  <si>
    <t>Mouchová Eliška</t>
  </si>
  <si>
    <t>Bobková Jana</t>
  </si>
  <si>
    <t>Typltová Eliška</t>
  </si>
  <si>
    <t>Sladkovská Anna</t>
  </si>
  <si>
    <t>Bukovicová Tereza</t>
  </si>
  <si>
    <t xml:space="preserve">Body </t>
  </si>
  <si>
    <t>Dokončilo</t>
  </si>
  <si>
    <t>1.závodník</t>
  </si>
  <si>
    <t>2.závodník</t>
  </si>
  <si>
    <t>3.závodník</t>
  </si>
  <si>
    <t>4.závodník</t>
  </si>
  <si>
    <t>Dívky IV</t>
  </si>
  <si>
    <t>Šípková Zuzana</t>
  </si>
  <si>
    <t>Kroužilová Michaela</t>
  </si>
  <si>
    <t>Weiszová Magdalena</t>
  </si>
  <si>
    <t>Juklíčková Nikola</t>
  </si>
  <si>
    <t>Nela Šinkmajerová</t>
  </si>
  <si>
    <t>Tereza Sklenářová</t>
  </si>
  <si>
    <t>Nicole Marchal</t>
  </si>
  <si>
    <t>Nora Malichová</t>
  </si>
  <si>
    <t>Anežka Horčičková</t>
  </si>
  <si>
    <t>Radka Jílková</t>
  </si>
  <si>
    <t>Gym JzP Poděbrady</t>
  </si>
  <si>
    <t>Červená čísla</t>
  </si>
  <si>
    <t>Ema Matoušková</t>
  </si>
  <si>
    <t>Anna Králová</t>
  </si>
  <si>
    <t>Vanessa Bartáková</t>
  </si>
  <si>
    <t>Nicol Doležalová</t>
  </si>
  <si>
    <t>Nina Zahradníková</t>
  </si>
  <si>
    <t>Marie Šrůtová</t>
  </si>
  <si>
    <t>Nikola Vajčnerová</t>
  </si>
  <si>
    <t>Alena Kňapová</t>
  </si>
  <si>
    <t>Klírová Anna</t>
  </si>
  <si>
    <t>Čapková Josefína</t>
  </si>
  <si>
    <t>Botková Veronika</t>
  </si>
  <si>
    <t>Křenková Anežka</t>
  </si>
  <si>
    <t>Sofie Šimonová</t>
  </si>
  <si>
    <t>Julie Hubáčková</t>
  </si>
  <si>
    <t>Klára Jandová</t>
  </si>
  <si>
    <t>Aneta Novotná</t>
  </si>
  <si>
    <t>Michaela Mojžíšová</t>
  </si>
  <si>
    <t>Hana Kratochvílová</t>
  </si>
  <si>
    <t>Julie Hodycová</t>
  </si>
  <si>
    <t>Ema Bláhová</t>
  </si>
  <si>
    <t>Jindřiška Doubravová</t>
  </si>
  <si>
    <t>Klara Machyniak</t>
  </si>
  <si>
    <t>Lucie Svobodová</t>
  </si>
  <si>
    <t>Tereza Svatušková</t>
  </si>
  <si>
    <t>Hodačová Kristýna</t>
  </si>
  <si>
    <t>Mikešová Adéla</t>
  </si>
  <si>
    <t>Janišová Eva</t>
  </si>
  <si>
    <t>Veletová Martina</t>
  </si>
  <si>
    <t>Ščuková Sára</t>
  </si>
  <si>
    <t xml:space="preserve">Mihalíková Beáta </t>
  </si>
  <si>
    <t>Pokorná Adéla</t>
  </si>
  <si>
    <t>Nováková Lucie</t>
  </si>
  <si>
    <t>Veselá Zuzana</t>
  </si>
  <si>
    <t>Rozová Tereza</t>
  </si>
  <si>
    <t>Hofmanová Sára</t>
  </si>
  <si>
    <t>Nováková Valerie</t>
  </si>
  <si>
    <t>Marhounová Linda</t>
  </si>
  <si>
    <t>Jirounková Anežka</t>
  </si>
  <si>
    <t>Netíková Michaela</t>
  </si>
  <si>
    <t>Ehlová Aneta</t>
  </si>
  <si>
    <t>Kramářová Karolína</t>
  </si>
  <si>
    <t>Macháčková Karolína</t>
  </si>
  <si>
    <t>Martina Ježková</t>
  </si>
  <si>
    <t>Amálie Svobodová</t>
  </si>
  <si>
    <t>Karolína Andělová</t>
  </si>
  <si>
    <t>Natálie Karlasová</t>
  </si>
  <si>
    <t>Denisa Šmídová</t>
  </si>
  <si>
    <t>Sofie Čudová</t>
  </si>
  <si>
    <t>Mozolová Vanessa</t>
  </si>
  <si>
    <t>Šusterová Natálie</t>
  </si>
  <si>
    <t>Vojtíšková Adéla</t>
  </si>
  <si>
    <t>Karásková Aneta</t>
  </si>
  <si>
    <t>Nováková Jana</t>
  </si>
  <si>
    <t>Krejčíková Gabriela</t>
  </si>
  <si>
    <t>Bedrnová Aneta</t>
  </si>
  <si>
    <t>Duchoňová Sára</t>
  </si>
  <si>
    <t>Čechalová Anežka</t>
  </si>
  <si>
    <t>Mikulová Mariana</t>
  </si>
  <si>
    <t>Aghová Karolína</t>
  </si>
  <si>
    <t>Dobrovolná Lucie</t>
  </si>
  <si>
    <t>Hladíková Anna</t>
  </si>
  <si>
    <t>Doktorová Veronika</t>
  </si>
  <si>
    <t>Tesařová Eliška</t>
  </si>
  <si>
    <t>Sklenářová Anna</t>
  </si>
  <si>
    <t>Koukolová Alžběta</t>
  </si>
  <si>
    <t>Knotková Andrea</t>
  </si>
  <si>
    <t>Hurychová Bára</t>
  </si>
  <si>
    <t>Sladkovská Kateřina</t>
  </si>
  <si>
    <t>Jeníková Jana</t>
  </si>
  <si>
    <t>Í</t>
  </si>
  <si>
    <t>Chlapci III</t>
  </si>
  <si>
    <t>David Kozák</t>
  </si>
  <si>
    <t>Jan Černovský</t>
  </si>
  <si>
    <t>Martin Němec</t>
  </si>
  <si>
    <t>Jáchym Olša</t>
  </si>
  <si>
    <t>Čierný Ondřej</t>
  </si>
  <si>
    <t>Mrázek Vlastimil</t>
  </si>
  <si>
    <t>Antonín Luňák</t>
  </si>
  <si>
    <t>Denis Baladrán</t>
  </si>
  <si>
    <t>Jakub Janek</t>
  </si>
  <si>
    <t>Michal Brablík</t>
  </si>
  <si>
    <t>Jakub Kalát</t>
  </si>
  <si>
    <t>Matěj Vavřík</t>
  </si>
  <si>
    <t>Tuček Jonáš</t>
  </si>
  <si>
    <t>Stárek Petr</t>
  </si>
  <si>
    <t>Kvasnička Tomáš</t>
  </si>
  <si>
    <t>Marhoun Felix</t>
  </si>
  <si>
    <t xml:space="preserve">Elman Matěj </t>
  </si>
  <si>
    <t xml:space="preserve">Erben Šimon </t>
  </si>
  <si>
    <t xml:space="preserve">Kašpar Martin </t>
  </si>
  <si>
    <t xml:space="preserve">Kudrlička Jakub </t>
  </si>
  <si>
    <t xml:space="preserve">Kajan Kristian </t>
  </si>
  <si>
    <t>Blažek Petr</t>
  </si>
  <si>
    <t>Gromeš David</t>
  </si>
  <si>
    <t>Šída Štěpá</t>
  </si>
  <si>
    <t>Kubečka Jonáš</t>
  </si>
  <si>
    <t>Jandík Štěpán</t>
  </si>
  <si>
    <t xml:space="preserve">Kryvyi Andrii </t>
  </si>
  <si>
    <t xml:space="preserve">Sukhachevskyi Tymur </t>
  </si>
  <si>
    <t xml:space="preserve">Křáp Denis </t>
  </si>
  <si>
    <t xml:space="preserve">Dudák Jan </t>
  </si>
  <si>
    <t>Jakub Brůček</t>
  </si>
  <si>
    <t>Jiří Málek</t>
  </si>
  <si>
    <t>Michal Pavlš</t>
  </si>
  <si>
    <t>Hilger Štěpán</t>
  </si>
  <si>
    <t>Jan Šubrt</t>
  </si>
  <si>
    <t>Daniel Volejník</t>
  </si>
  <si>
    <t>Tomáš Vaněček</t>
  </si>
  <si>
    <t>Tobiáš Herčík</t>
  </si>
  <si>
    <t>Matyáš Sommer</t>
  </si>
  <si>
    <t>Tomáš Lerch</t>
  </si>
  <si>
    <t>Vojtěch Pivoňka</t>
  </si>
  <si>
    <t>Senohrábek Vojtěch</t>
  </si>
  <si>
    <t>Jakeš Matyáš</t>
  </si>
  <si>
    <t>Vlček Václav</t>
  </si>
  <si>
    <t>Kropáček Milan</t>
  </si>
  <si>
    <t>Fojtů Tadeáš</t>
  </si>
  <si>
    <t>Steinmetz Jan</t>
  </si>
  <si>
    <t>Poláček Daniel</t>
  </si>
  <si>
    <t>Kubík Jiří</t>
  </si>
  <si>
    <t>Winter Teodor</t>
  </si>
  <si>
    <t>Kořínek Jakub</t>
  </si>
  <si>
    <t>Pavel Sloup</t>
  </si>
  <si>
    <t>Matěj Ludín</t>
  </si>
  <si>
    <t>Kryštof Palička</t>
  </si>
  <si>
    <t xml:space="preserve"> Martin Psota</t>
  </si>
  <si>
    <t>Břetislav Táborský</t>
  </si>
  <si>
    <t>Šimůnek Jan</t>
  </si>
  <si>
    <t>Novák Jakub</t>
  </si>
  <si>
    <t>Favorskyi Timur</t>
  </si>
  <si>
    <t>Chovanec Juraj</t>
  </si>
  <si>
    <t>Noska Adam</t>
  </si>
  <si>
    <t>Kahoun Oliver</t>
  </si>
  <si>
    <t>Tobiáš Vojíř</t>
  </si>
  <si>
    <t>Tobiáš Král</t>
  </si>
  <si>
    <t>Vojtěch Ježek</t>
  </si>
  <si>
    <t>Jiří Cee</t>
  </si>
  <si>
    <t>Matyáš Ivo Vitmajer</t>
  </si>
  <si>
    <t>David Hrnčíř</t>
  </si>
  <si>
    <t>Pechr Martin</t>
  </si>
  <si>
    <t>Trampota Ondřej</t>
  </si>
  <si>
    <t>Hanzlík Tomáš</t>
  </si>
  <si>
    <t>Gottwald Aleš</t>
  </si>
  <si>
    <t>Mikuškovic Jan</t>
  </si>
  <si>
    <t>Veselý Matěj</t>
  </si>
  <si>
    <t>Horníček Hubert</t>
  </si>
  <si>
    <t>Pokorný Jan</t>
  </si>
  <si>
    <t>Lebduška Matěj</t>
  </si>
  <si>
    <t>Bydlák Filip</t>
  </si>
  <si>
    <t xml:space="preserve"> Vích Jiří</t>
  </si>
  <si>
    <t>Meišner Jakub</t>
  </si>
  <si>
    <t>Fiferna Marek</t>
  </si>
  <si>
    <t>Dvořák Šimon</t>
  </si>
  <si>
    <t>Dudek Jiří</t>
  </si>
  <si>
    <t>Lébl Dominik</t>
  </si>
  <si>
    <t>Boršoš Denis</t>
  </si>
  <si>
    <t>Hejduk Martin</t>
  </si>
  <si>
    <t>Buroň Martin</t>
  </si>
  <si>
    <t>Vízner Vojtěch</t>
  </si>
  <si>
    <t>Němec Josef</t>
  </si>
  <si>
    <t>Turčín Michal</t>
  </si>
  <si>
    <t>Chlapci IV</t>
  </si>
  <si>
    <t>Čierný Kryštof</t>
  </si>
  <si>
    <t>Větrovský Matěj</t>
  </si>
  <si>
    <t>Vaněrek Jan</t>
  </si>
  <si>
    <t>Pinkas Jakub</t>
  </si>
  <si>
    <t>Hamtil Michal</t>
  </si>
  <si>
    <t>Hněvsa Matěj</t>
  </si>
  <si>
    <t>František Vincent Luňák</t>
  </si>
  <si>
    <t>Daniel Holub</t>
  </si>
  <si>
    <t>Josef Gurrick</t>
  </si>
  <si>
    <t>Tobiáš Prokop</t>
  </si>
  <si>
    <t>Miroslav Šmíd</t>
  </si>
  <si>
    <t>Lukáš Hanzlík</t>
  </si>
  <si>
    <t>Marek Klvaň</t>
  </si>
  <si>
    <t>Matěj Martínek</t>
  </si>
  <si>
    <t>Ondřej Svoboda</t>
  </si>
  <si>
    <t>Patrik Chlubna</t>
  </si>
  <si>
    <t>Peichl Jakub</t>
  </si>
  <si>
    <t xml:space="preserve">Holas Jan </t>
  </si>
  <si>
    <t xml:space="preserve">Chudoba Tomáš </t>
  </si>
  <si>
    <t xml:space="preserve">Lajner Ondřej </t>
  </si>
  <si>
    <t xml:space="preserve">Hrbek Patrik </t>
  </si>
  <si>
    <t xml:space="preserve">Žábenský Petr </t>
  </si>
  <si>
    <t>Williams David</t>
  </si>
  <si>
    <t>Sobíšek Petr</t>
  </si>
  <si>
    <t>Žirovnický Jan</t>
  </si>
  <si>
    <t>Čech Martin</t>
  </si>
  <si>
    <t>Nedoma Eda</t>
  </si>
  <si>
    <t>Soulek Štěpán</t>
  </si>
  <si>
    <t xml:space="preserve">Král Sebastian </t>
  </si>
  <si>
    <t xml:space="preserve">Toman Josef </t>
  </si>
  <si>
    <t xml:space="preserve">Zich Dominik </t>
  </si>
  <si>
    <t xml:space="preserve">Zahálka Adam </t>
  </si>
  <si>
    <t>Adam Martínek</t>
  </si>
  <si>
    <t>Jakub Pažout</t>
  </si>
  <si>
    <t>Daniel Červený</t>
  </si>
  <si>
    <t>Jaroslav Červený</t>
  </si>
  <si>
    <t>Jakub Černý</t>
  </si>
  <si>
    <t>Petr Michalčík</t>
  </si>
  <si>
    <t>Herbert Fajmon</t>
  </si>
  <si>
    <t>Lukáš Herclík</t>
  </si>
  <si>
    <t>Martin Lepka</t>
  </si>
  <si>
    <t>Jan Velebil</t>
  </si>
  <si>
    <t>Filip Doležal</t>
  </si>
  <si>
    <t>Daniel Říman</t>
  </si>
  <si>
    <t>Musil Ondřej</t>
  </si>
  <si>
    <t>Kislinger Vojtěch</t>
  </si>
  <si>
    <t>Klochan Mykola</t>
  </si>
  <si>
    <t>Dědek Adam</t>
  </si>
  <si>
    <t>Zabák Felix</t>
  </si>
  <si>
    <t>Charvát Patrik</t>
  </si>
  <si>
    <t>Mareček Matěj</t>
  </si>
  <si>
    <t>Bydžovský Matěj</t>
  </si>
  <si>
    <t>Kříž Filip</t>
  </si>
  <si>
    <t>Zábraha Kryštof</t>
  </si>
  <si>
    <t>Kořínek Pavel</t>
  </si>
  <si>
    <t xml:space="preserve">Matyáš Míka </t>
  </si>
  <si>
    <t xml:space="preserve">Wágner Matěj </t>
  </si>
  <si>
    <t xml:space="preserve"> Miroslav Hájek </t>
  </si>
  <si>
    <t xml:space="preserve">Marek Bobačik </t>
  </si>
  <si>
    <t>Hlavinka Jiří</t>
  </si>
  <si>
    <t>Portyš Daniel</t>
  </si>
  <si>
    <t>Souček Matěj</t>
  </si>
  <si>
    <t>Vokoun Michael</t>
  </si>
  <si>
    <t>Hora Lukáš</t>
  </si>
  <si>
    <t>Kotera Petr</t>
  </si>
  <si>
    <t>Filip Otta</t>
  </si>
  <si>
    <t>Jiří Vorel</t>
  </si>
  <si>
    <t>Jakub Šulc</t>
  </si>
  <si>
    <t>Petr Hájek</t>
  </si>
  <si>
    <t>Matěj Rudzan</t>
  </si>
  <si>
    <t>Kubový Dominik</t>
  </si>
  <si>
    <t>Král Jiří</t>
  </si>
  <si>
    <t>Chudoba Matěj</t>
  </si>
  <si>
    <t>Krejčí Kryštof</t>
  </si>
  <si>
    <t>Rulc Martin</t>
  </si>
  <si>
    <t>Slavíček Petr</t>
  </si>
  <si>
    <t>Koula Adam</t>
  </si>
  <si>
    <t>Marák Oliver</t>
  </si>
  <si>
    <t>Klíma Ondřej</t>
  </si>
  <si>
    <t>Stejskal Vladimír</t>
  </si>
  <si>
    <t>Martínek Daniel</t>
  </si>
  <si>
    <t>Chrastný Tomáš</t>
  </si>
  <si>
    <t>Novotný Samuel</t>
  </si>
  <si>
    <t>Kopych Dmitrij</t>
  </si>
  <si>
    <t>Lener Jan</t>
  </si>
  <si>
    <t>Havelka MIkuláš</t>
  </si>
  <si>
    <t>Šmejkal Jan</t>
  </si>
  <si>
    <t>Špicar Oliver</t>
  </si>
  <si>
    <t>Serez Dominik</t>
  </si>
  <si>
    <t>Hájek Martin</t>
  </si>
  <si>
    <t>Macoun Martin</t>
  </si>
  <si>
    <t>Pařez Matěj</t>
  </si>
  <si>
    <t>Dívky SŠ</t>
  </si>
  <si>
    <t>Russová Gabriela</t>
  </si>
  <si>
    <t>Fialová Monika</t>
  </si>
  <si>
    <t>Chvojková Ema</t>
  </si>
  <si>
    <t>Kociánová Laura</t>
  </si>
  <si>
    <t>Zemědělka A</t>
  </si>
  <si>
    <t xml:space="preserve">Zdravka </t>
  </si>
  <si>
    <t>Trunecká Pavla</t>
  </si>
  <si>
    <t>Zedníková Adéla</t>
  </si>
  <si>
    <t>Krausová Denisa</t>
  </si>
  <si>
    <t>Kvízová Karolína</t>
  </si>
  <si>
    <t xml:space="preserve">Hotelovka </t>
  </si>
  <si>
    <t>Zemědělka B</t>
  </si>
  <si>
    <t>Hanousková Adéla</t>
  </si>
  <si>
    <t>Kateřina Vejtrubová</t>
  </si>
  <si>
    <t>Natálie Jeníková</t>
  </si>
  <si>
    <t>Lia Heryánová</t>
  </si>
  <si>
    <t>Břinčilová Katrin</t>
  </si>
  <si>
    <t>Zdravka B</t>
  </si>
  <si>
    <t xml:space="preserve">Veselá Hana </t>
  </si>
  <si>
    <t xml:space="preserve">Jaroušková Amelie </t>
  </si>
  <si>
    <t xml:space="preserve">Koudelková Adéla </t>
  </si>
  <si>
    <t xml:space="preserve">Málková Jolana </t>
  </si>
  <si>
    <t xml:space="preserve">Němečková Sabina </t>
  </si>
  <si>
    <t>Válková Bára</t>
  </si>
  <si>
    <t>Formánková Ema</t>
  </si>
  <si>
    <t>Dvořáková Lenka</t>
  </si>
  <si>
    <t>Němcová Jana</t>
  </si>
  <si>
    <t>Havlinová Adéla</t>
  </si>
  <si>
    <t>Hanke Magdalena</t>
  </si>
  <si>
    <t>SOŠ a SOU Nymburk</t>
  </si>
  <si>
    <t>Tauchmanová Kateřina</t>
  </si>
  <si>
    <t>Mládenková Tereza</t>
  </si>
  <si>
    <t>Melgrová Viola</t>
  </si>
  <si>
    <t xml:space="preserve">Dvořáková Lucie </t>
  </si>
  <si>
    <t>Chejnovská Tereza</t>
  </si>
  <si>
    <t>SOU spol.Strav. Poděbrady</t>
  </si>
  <si>
    <t xml:space="preserve">Štěrbová Libuše </t>
  </si>
  <si>
    <t xml:space="preserve">Franeková Markéta </t>
  </si>
  <si>
    <t xml:space="preserve">Milerová Aneta </t>
  </si>
  <si>
    <t xml:space="preserve">Rosenkrantzová Pavlína </t>
  </si>
  <si>
    <t xml:space="preserve">Kloboučková Kateřina </t>
  </si>
  <si>
    <t>Pošepná Karolína</t>
  </si>
  <si>
    <t>Pumrová Bára</t>
  </si>
  <si>
    <t>Popr Miroslav</t>
  </si>
  <si>
    <t>Černovský Vojtěch</t>
  </si>
  <si>
    <t>Chorouš Kryštof</t>
  </si>
  <si>
    <t>Halík Matěj</t>
  </si>
  <si>
    <t>Souček Matouš</t>
  </si>
  <si>
    <t>Hubálek Dominik</t>
  </si>
  <si>
    <t>Macháček Tadeáš</t>
  </si>
  <si>
    <t>Váňa Tobiáš</t>
  </si>
  <si>
    <t>Chekmarov Denys</t>
  </si>
  <si>
    <t>Břinčil Miroslav</t>
  </si>
  <si>
    <t>Elia Nikolas</t>
  </si>
  <si>
    <t>Gym Nymburk B</t>
  </si>
  <si>
    <t>Farkaš Lukáš</t>
  </si>
  <si>
    <t>Jakub Žoha</t>
  </si>
  <si>
    <t>Ondřej Volejník</t>
  </si>
  <si>
    <t>David Radoň</t>
  </si>
  <si>
    <t>Lukáš Klvaň</t>
  </si>
  <si>
    <t>Vojtěch Šulc</t>
  </si>
  <si>
    <t xml:space="preserve">Pinkas Šimon </t>
  </si>
  <si>
    <t xml:space="preserve">Svoboda Martin </t>
  </si>
  <si>
    <t xml:space="preserve">Voborník Michal </t>
  </si>
  <si>
    <t xml:space="preserve">Rijk Lukáš </t>
  </si>
  <si>
    <t>Procházka Tomáš</t>
  </si>
  <si>
    <t xml:space="preserve">Janků Marek </t>
  </si>
  <si>
    <t>Šantavý Jakub,</t>
  </si>
  <si>
    <t>Revaj Štěpán</t>
  </si>
  <si>
    <t>Klír Štěpán</t>
  </si>
  <si>
    <t>Fábin František</t>
  </si>
  <si>
    <t>Kubečka Matyáš</t>
  </si>
  <si>
    <t>Šimon Janďourek</t>
  </si>
  <si>
    <t>Tomáš Hájek</t>
  </si>
  <si>
    <t>Tadeáš Kozel</t>
  </si>
  <si>
    <t>Matouš Kysilka</t>
  </si>
  <si>
    <t>Zbyněk Pták</t>
  </si>
  <si>
    <t>Mazáček Petr</t>
  </si>
  <si>
    <t>Marek Škrob</t>
  </si>
  <si>
    <t>Klír Jan</t>
  </si>
  <si>
    <t>Šesták Vít,</t>
  </si>
  <si>
    <t>Malík Jakub</t>
  </si>
  <si>
    <t>Plaček Adam</t>
  </si>
  <si>
    <t>Rehak Filip</t>
  </si>
  <si>
    <t>Neckař Vaclav</t>
  </si>
  <si>
    <t>Lilo Lukaš</t>
  </si>
  <si>
    <t>Sixta Jakub</t>
  </si>
  <si>
    <t>Šimonek Václav (B)</t>
  </si>
  <si>
    <t>Vojtěch Antonín (B)</t>
  </si>
  <si>
    <t>Michajlik Filip</t>
  </si>
  <si>
    <t>Antoš Jonáš</t>
  </si>
  <si>
    <t>čas</t>
  </si>
  <si>
    <t>DívkyIV</t>
  </si>
  <si>
    <t>Dívky V</t>
  </si>
  <si>
    <t>Chlapci V</t>
  </si>
  <si>
    <t>Body</t>
  </si>
  <si>
    <t>17</t>
  </si>
  <si>
    <t>Klvaň Matyáš</t>
  </si>
  <si>
    <t>Thai Bang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</si>
</sst>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color indexed="8"/>
      <name val="Arial ce"/>
    </font>
    <font>
      <b/>
      <sz val="10"/>
      <color indexed="8"/>
      <name val="Arial ce"/>
    </font>
    <font>
      <sz val="10"/>
      <color indexed="8"/>
      <name val="Arial"/>
    </font>
    <font>
      <sz val="10"/>
      <color rgb="FFFF0000"/>
      <name val="Arial ce"/>
    </font>
  </fonts>
  <fills count="5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/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</borders>
  <cellStyleXfs count="1">
    <xf numFmtId="0" fontId="0" fillId="0" borderId="0" applyNumberFormat="0" applyFill="0" applyBorder="0" applyProtection="0"/>
  </cellStyleXfs>
  <cellXfs count="65">
    <xf numFmtId="0" fontId="0" fillId="0" borderId="0" xfId="0" applyFont="1" applyAlignment="1"/>
    <xf numFmtId="0" fontId="0" fillId="0" borderId="0" xfId="0" applyNumberFormat="1" applyFont="1" applyAlignment="1"/>
    <xf numFmtId="49" fontId="0" fillId="0" borderId="1" xfId="0" applyNumberFormat="1" applyFont="1" applyBorder="1" applyAlignment="1"/>
    <xf numFmtId="0" fontId="0" fillId="0" borderId="1" xfId="0" applyFont="1" applyBorder="1" applyAlignment="1"/>
    <xf numFmtId="49" fontId="0" fillId="0" borderId="2" xfId="0" applyNumberFormat="1" applyFont="1" applyBorder="1" applyAlignment="1"/>
    <xf numFmtId="49" fontId="1" fillId="2" borderId="3" xfId="0" applyNumberFormat="1" applyFont="1" applyFill="1" applyBorder="1" applyAlignment="1"/>
    <xf numFmtId="49" fontId="0" fillId="0" borderId="4" xfId="0" applyNumberFormat="1" applyFont="1" applyBorder="1" applyAlignment="1"/>
    <xf numFmtId="0" fontId="0" fillId="0" borderId="5" xfId="0" applyFont="1" applyBorder="1" applyAlignment="1"/>
    <xf numFmtId="0" fontId="0" fillId="0" borderId="1" xfId="0" applyNumberFormat="1" applyFont="1" applyBorder="1" applyAlignment="1"/>
    <xf numFmtId="0" fontId="0" fillId="0" borderId="2" xfId="0" applyFont="1" applyBorder="1" applyAlignment="1"/>
    <xf numFmtId="0" fontId="0" fillId="2" borderId="6" xfId="0" applyFont="1" applyFill="1" applyBorder="1" applyAlignment="1"/>
    <xf numFmtId="0" fontId="0" fillId="0" borderId="4" xfId="0" applyFont="1" applyBorder="1" applyAlignment="1"/>
    <xf numFmtId="0" fontId="0" fillId="0" borderId="7" xfId="0" applyFont="1" applyBorder="1" applyAlignment="1"/>
    <xf numFmtId="49" fontId="2" fillId="0" borderId="1" xfId="0" applyNumberFormat="1" applyFont="1" applyBorder="1" applyAlignment="1"/>
    <xf numFmtId="20" fontId="0" fillId="0" borderId="1" xfId="0" applyNumberFormat="1" applyFont="1" applyBorder="1" applyAlignment="1"/>
    <xf numFmtId="0" fontId="0" fillId="0" borderId="2" xfId="0" applyNumberFormat="1" applyFont="1" applyBorder="1" applyAlignment="1"/>
    <xf numFmtId="0" fontId="0" fillId="2" borderId="6" xfId="0" applyNumberFormat="1" applyFont="1" applyFill="1" applyBorder="1" applyAlignment="1"/>
    <xf numFmtId="49" fontId="0" fillId="2" borderId="8" xfId="0" applyNumberFormat="1" applyFont="1" applyFill="1" applyBorder="1" applyAlignment="1"/>
    <xf numFmtId="0" fontId="2" fillId="0" borderId="1" xfId="0" applyFont="1" applyBorder="1" applyAlignment="1"/>
    <xf numFmtId="0" fontId="0" fillId="2" borderId="8" xfId="0" applyNumberFormat="1" applyFont="1" applyFill="1" applyBorder="1" applyAlignment="1"/>
    <xf numFmtId="0" fontId="0" fillId="0" borderId="4" xfId="0" applyNumberFormat="1" applyFont="1" applyBorder="1" applyAlignment="1"/>
    <xf numFmtId="0" fontId="0" fillId="3" borderId="7" xfId="0" applyFont="1" applyFill="1" applyBorder="1" applyAlignment="1"/>
    <xf numFmtId="49" fontId="0" fillId="0" borderId="5" xfId="0" applyNumberFormat="1" applyFont="1" applyBorder="1" applyAlignment="1"/>
    <xf numFmtId="49" fontId="0" fillId="2" borderId="6" xfId="0" applyNumberFormat="1" applyFont="1" applyFill="1" applyBorder="1" applyAlignment="1"/>
    <xf numFmtId="49" fontId="0" fillId="0" borderId="9" xfId="0" applyNumberFormat="1" applyFont="1" applyBorder="1" applyAlignment="1"/>
    <xf numFmtId="0" fontId="0" fillId="0" borderId="9" xfId="0" applyFont="1" applyBorder="1" applyAlignment="1"/>
    <xf numFmtId="0" fontId="0" fillId="0" borderId="10" xfId="0" applyFont="1" applyBorder="1" applyAlignment="1"/>
    <xf numFmtId="0" fontId="0" fillId="0" borderId="11" xfId="0" applyFont="1" applyBorder="1" applyAlignment="1"/>
    <xf numFmtId="49" fontId="2" fillId="2" borderId="6" xfId="0" applyNumberFormat="1" applyFont="1" applyFill="1" applyBorder="1" applyAlignment="1"/>
    <xf numFmtId="0" fontId="0" fillId="0" borderId="11" xfId="0" applyNumberFormat="1" applyFont="1" applyBorder="1" applyAlignment="1"/>
    <xf numFmtId="0" fontId="0" fillId="0" borderId="12" xfId="0" applyNumberFormat="1" applyFont="1" applyBorder="1" applyAlignment="1"/>
    <xf numFmtId="0" fontId="0" fillId="3" borderId="13" xfId="0" applyFont="1" applyFill="1" applyBorder="1" applyAlignment="1"/>
    <xf numFmtId="0" fontId="0" fillId="3" borderId="2" xfId="0" applyFont="1" applyFill="1" applyBorder="1" applyAlignment="1"/>
    <xf numFmtId="0" fontId="0" fillId="3" borderId="1" xfId="0" applyFont="1" applyFill="1" applyBorder="1" applyAlignment="1"/>
    <xf numFmtId="0" fontId="0" fillId="0" borderId="0" xfId="0" applyNumberFormat="1" applyFont="1" applyAlignment="1"/>
    <xf numFmtId="0" fontId="2" fillId="0" borderId="5" xfId="0" applyFont="1" applyBorder="1" applyAlignment="1"/>
    <xf numFmtId="49" fontId="2" fillId="0" borderId="9" xfId="0" applyNumberFormat="1" applyFont="1" applyBorder="1" applyAlignment="1"/>
    <xf numFmtId="0" fontId="0" fillId="3" borderId="9" xfId="0" applyFont="1" applyFill="1" applyBorder="1" applyAlignment="1"/>
    <xf numFmtId="0" fontId="0" fillId="3" borderId="5" xfId="0" applyFont="1" applyFill="1" applyBorder="1" applyAlignment="1"/>
    <xf numFmtId="0" fontId="0" fillId="0" borderId="6" xfId="0" applyFont="1" applyBorder="1" applyAlignment="1"/>
    <xf numFmtId="0" fontId="0" fillId="0" borderId="6" xfId="0" applyNumberFormat="1" applyFont="1" applyFill="1" applyBorder="1" applyAlignment="1"/>
    <xf numFmtId="49" fontId="0" fillId="0" borderId="6" xfId="0" applyNumberFormat="1" applyFont="1" applyFill="1" applyBorder="1" applyAlignment="1"/>
    <xf numFmtId="49" fontId="2" fillId="0" borderId="6" xfId="0" applyNumberFormat="1" applyFont="1" applyFill="1" applyBorder="1" applyAlignment="1"/>
    <xf numFmtId="0" fontId="0" fillId="0" borderId="6" xfId="0" applyFont="1" applyFill="1" applyBorder="1" applyAlignment="1"/>
    <xf numFmtId="0" fontId="0" fillId="0" borderId="6" xfId="0" applyNumberFormat="1" applyFont="1" applyBorder="1" applyAlignment="1"/>
    <xf numFmtId="49" fontId="0" fillId="0" borderId="6" xfId="0" applyNumberFormat="1" applyFont="1" applyBorder="1" applyAlignment="1"/>
    <xf numFmtId="0" fontId="0" fillId="0" borderId="6" xfId="0" applyNumberFormat="1" applyFont="1" applyFill="1" applyBorder="1" applyAlignment="1">
      <alignment horizontal="center"/>
    </xf>
    <xf numFmtId="0" fontId="0" fillId="0" borderId="6" xfId="0" applyNumberFormat="1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49" fontId="0" fillId="0" borderId="6" xfId="0" applyNumberFormat="1" applyFont="1" applyBorder="1" applyAlignment="1">
      <alignment horizontal="right"/>
    </xf>
    <xf numFmtId="20" fontId="0" fillId="0" borderId="6" xfId="0" applyNumberFormat="1" applyFont="1" applyBorder="1" applyAlignment="1"/>
    <xf numFmtId="0" fontId="0" fillId="0" borderId="6" xfId="0" applyNumberFormat="1" applyFont="1" applyBorder="1" applyAlignment="1">
      <alignment horizontal="left"/>
    </xf>
    <xf numFmtId="20" fontId="0" fillId="0" borderId="6" xfId="0" applyNumberFormat="1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4" borderId="6" xfId="0" applyNumberFormat="1" applyFont="1" applyFill="1" applyBorder="1" applyAlignment="1"/>
    <xf numFmtId="0" fontId="0" fillId="4" borderId="6" xfId="0" applyNumberFormat="1" applyFont="1" applyFill="1" applyBorder="1" applyAlignment="1">
      <alignment horizontal="center"/>
    </xf>
    <xf numFmtId="49" fontId="0" fillId="4" borderId="6" xfId="0" applyNumberFormat="1" applyFont="1" applyFill="1" applyBorder="1" applyAlignment="1"/>
    <xf numFmtId="0" fontId="0" fillId="4" borderId="6" xfId="0" applyFont="1" applyFill="1" applyBorder="1" applyAlignment="1"/>
    <xf numFmtId="20" fontId="0" fillId="4" borderId="6" xfId="0" applyNumberFormat="1" applyFont="1" applyFill="1" applyBorder="1" applyAlignment="1"/>
    <xf numFmtId="20" fontId="0" fillId="4" borderId="6" xfId="0" applyNumberFormat="1" applyFont="1" applyFill="1" applyBorder="1" applyAlignment="1">
      <alignment horizontal="left"/>
    </xf>
    <xf numFmtId="0" fontId="3" fillId="4" borderId="6" xfId="0" applyNumberFormat="1" applyFont="1" applyFill="1" applyBorder="1" applyAlignment="1"/>
    <xf numFmtId="49" fontId="3" fillId="4" borderId="6" xfId="0" applyNumberFormat="1" applyFont="1" applyFill="1" applyBorder="1" applyAlignment="1"/>
    <xf numFmtId="20" fontId="3" fillId="4" borderId="6" xfId="0" applyNumberFormat="1" applyFont="1" applyFill="1" applyBorder="1" applyAlignment="1"/>
    <xf numFmtId="0" fontId="3" fillId="4" borderId="6" xfId="0" applyFont="1" applyFill="1" applyBorder="1" applyAlignment="1"/>
    <xf numFmtId="20" fontId="3" fillId="4" borderId="6" xfId="0" applyNumberFormat="1" applyFont="1" applyFill="1" applyBorder="1" applyAlignment="1">
      <alignment horizontal="left"/>
    </xf>
  </cellXfs>
  <cellStyles count="1">
    <cellStyle name="Normální" xfId="0" builtinId="0"/>
  </cellStyles>
  <dxfs count="2">
    <dxf>
      <fill>
        <patternFill patternType="solid">
          <fgColor indexed="12"/>
          <bgColor indexed="13"/>
        </patternFill>
      </fill>
    </dxf>
    <dxf>
      <fill>
        <patternFill patternType="solid">
          <fgColor indexed="12"/>
          <bgColor indexed="13"/>
        </patternFill>
      </fill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FF00"/>
      <rgbColor rgb="FFFFFFFF"/>
      <rgbColor rgb="00000000"/>
      <rgbColor rgb="FFFF00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Sheets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Sheet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95"/>
  <sheetViews>
    <sheetView showGridLines="0" topLeftCell="B1" workbookViewId="0">
      <selection activeCell="D17" sqref="D17"/>
    </sheetView>
  </sheetViews>
  <sheetFormatPr defaultColWidth="9" defaultRowHeight="12.75" customHeight="1" x14ac:dyDescent="0.25"/>
  <cols>
    <col min="1" max="1" width="9" style="1" customWidth="1"/>
    <col min="2" max="2" width="17.88671875" style="1" customWidth="1"/>
    <col min="3" max="3" width="12.109375" style="1" customWidth="1"/>
    <col min="4" max="4" width="15.44140625" style="1" customWidth="1"/>
    <col min="5" max="5" width="16" style="1" customWidth="1"/>
    <col min="6" max="6" width="9" style="1" customWidth="1"/>
    <col min="7" max="7" width="16.44140625" style="1" customWidth="1"/>
    <col min="8" max="8" width="15.88671875" style="1" customWidth="1"/>
    <col min="9" max="9" width="19.88671875" style="1" customWidth="1"/>
    <col min="10" max="10" width="13.109375" style="1" customWidth="1"/>
    <col min="11" max="11" width="19" style="1" customWidth="1"/>
    <col min="12" max="12" width="18.88671875" style="1" customWidth="1"/>
    <col min="13" max="13" width="11.109375" style="1" customWidth="1"/>
    <col min="14" max="14" width="17.88671875" style="1" customWidth="1"/>
    <col min="15" max="29" width="9" style="1" customWidth="1"/>
    <col min="30" max="16384" width="9" style="1"/>
  </cols>
  <sheetData>
    <row r="1" spans="1:28" ht="15" customHeight="1" x14ac:dyDescent="0.25">
      <c r="A1" s="2" t="s">
        <v>0</v>
      </c>
      <c r="B1" s="3"/>
      <c r="C1" s="2" t="s">
        <v>1</v>
      </c>
      <c r="D1" s="2" t="s">
        <v>2</v>
      </c>
      <c r="E1" s="2" t="s">
        <v>3</v>
      </c>
      <c r="F1" s="3"/>
      <c r="G1" s="2" t="s">
        <v>4</v>
      </c>
      <c r="H1" s="4" t="s">
        <v>5</v>
      </c>
      <c r="I1" s="5" t="s">
        <v>6</v>
      </c>
      <c r="J1" s="6" t="s">
        <v>2</v>
      </c>
      <c r="K1" s="2" t="s">
        <v>3</v>
      </c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7"/>
    </row>
    <row r="2" spans="1:28" ht="9" hidden="1" customHeight="1" x14ac:dyDescent="0.25">
      <c r="A2" s="3"/>
      <c r="B2" s="3"/>
      <c r="C2" s="8">
        <v>0</v>
      </c>
      <c r="D2" s="3"/>
      <c r="E2" s="8">
        <v>0</v>
      </c>
      <c r="F2" s="3"/>
      <c r="G2" s="3"/>
      <c r="H2" s="9"/>
      <c r="I2" s="10"/>
      <c r="J2" s="11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12"/>
    </row>
    <row r="3" spans="1:28" ht="15" customHeight="1" x14ac:dyDescent="0.25">
      <c r="A3" s="3"/>
      <c r="B3" s="13" t="s">
        <v>7</v>
      </c>
      <c r="C3" s="8">
        <v>1</v>
      </c>
      <c r="D3" s="13" t="s">
        <v>8</v>
      </c>
      <c r="E3" s="13" t="s">
        <v>7</v>
      </c>
      <c r="F3" s="3"/>
      <c r="G3" s="14">
        <v>44844.304861111108</v>
      </c>
      <c r="H3" s="15">
        <v>1</v>
      </c>
      <c r="I3" s="16">
        <v>55</v>
      </c>
      <c r="J3" s="6" t="str">
        <f t="shared" ref="J3:J34" si="0">VLOOKUP($I3,$C$2:$E$108,2)</f>
        <v>Petrová Amálie</v>
      </c>
      <c r="K3" s="2" t="str">
        <f t="shared" ref="K3:K34" si="1">VLOOKUP($I3,$C$2:$E$108,3)</f>
        <v>ZŠ KOM Nymburk</v>
      </c>
      <c r="L3" s="2" t="str">
        <f t="shared" ref="L3:L34" si="2">IF($K3=$I$108,$H3,"")</f>
        <v/>
      </c>
      <c r="M3" s="2" t="str">
        <f t="shared" ref="M3:M34" si="3">IF($K3=$I$109,$H3,"")</f>
        <v/>
      </c>
      <c r="N3" s="2" t="str">
        <f t="shared" ref="N3:N34" si="4">IF($K3=$I$110,$H3,"")</f>
        <v/>
      </c>
      <c r="O3" s="2" t="str">
        <f t="shared" ref="O3:O34" si="5">IF($K3=$I$111,$H3,"")</f>
        <v/>
      </c>
      <c r="P3" s="2" t="str">
        <f t="shared" ref="P3:P34" si="6">IF($K3=$I$112,$H3,"")</f>
        <v/>
      </c>
      <c r="Q3" s="2" t="str">
        <f t="shared" ref="Q3:Q34" si="7">IF($K3=$I$113,$H3,"")</f>
        <v/>
      </c>
      <c r="R3" s="2" t="str">
        <f t="shared" ref="R3:R34" si="8">IF($K3=$I$114,$H3,"")</f>
        <v/>
      </c>
      <c r="S3" s="2" t="str">
        <f t="shared" ref="S3:S34" si="9">IF($K3=$I$115,$H3,"")</f>
        <v/>
      </c>
      <c r="T3" s="2" t="str">
        <f t="shared" ref="T3:T34" si="10">IF($K3=$I$116,$H3,"")</f>
        <v/>
      </c>
      <c r="U3" s="8">
        <f t="shared" ref="U3:U34" si="11">IF($K3=$I$117,$H3,"")</f>
        <v>1</v>
      </c>
      <c r="V3" s="2" t="str">
        <f t="shared" ref="V3:V34" si="12">IF($K3=$I$118,$H3,"")</f>
        <v/>
      </c>
      <c r="W3" s="2" t="str">
        <f t="shared" ref="W3:W34" si="13">IF($K3=$I$119,$H3,"")</f>
        <v/>
      </c>
      <c r="X3" s="2" t="str">
        <f t="shared" ref="X3:X34" si="14">IF($K3=$I$120,$H3,"")</f>
        <v/>
      </c>
      <c r="Y3" s="2" t="str">
        <f t="shared" ref="Y3:Y34" si="15">IF($K3=$I$121,$H3,"")</f>
        <v/>
      </c>
      <c r="Z3" s="2" t="str">
        <f t="shared" ref="Z3:Z34" si="16">IF($K3=$I$122,$H3,"")</f>
        <v/>
      </c>
      <c r="AA3" s="4" t="str">
        <f t="shared" ref="AA3:AA34" si="17">IF($K3=$I$123,$H3,"")</f>
        <v/>
      </c>
      <c r="AB3" s="17" t="str">
        <f t="shared" ref="AB3:AB34" si="18">IF($K3=$I$124,$H3,"")</f>
        <v/>
      </c>
    </row>
    <row r="4" spans="1:28" ht="15" customHeight="1" x14ac:dyDescent="0.25">
      <c r="A4" s="3"/>
      <c r="B4" s="3"/>
      <c r="C4" s="8">
        <v>2</v>
      </c>
      <c r="D4" s="13" t="s">
        <v>10</v>
      </c>
      <c r="E4" s="13" t="s">
        <v>7</v>
      </c>
      <c r="F4" s="3"/>
      <c r="G4" s="14">
        <v>44844.314583333333</v>
      </c>
      <c r="H4" s="15">
        <f t="shared" ref="H4:H35" si="19">$H3+1</f>
        <v>2</v>
      </c>
      <c r="I4" s="16">
        <v>21</v>
      </c>
      <c r="J4" s="6" t="str">
        <f t="shared" si="0"/>
        <v>Tanya Kužmová</v>
      </c>
      <c r="K4" s="2" t="str">
        <f t="shared" si="1"/>
        <v>ZŠ Milovice Juventa A</v>
      </c>
      <c r="L4" s="2" t="str">
        <f t="shared" si="2"/>
        <v/>
      </c>
      <c r="M4" s="2" t="str">
        <f t="shared" si="3"/>
        <v/>
      </c>
      <c r="N4" s="2" t="str">
        <f t="shared" si="4"/>
        <v/>
      </c>
      <c r="O4" s="8">
        <f t="shared" si="5"/>
        <v>2</v>
      </c>
      <c r="P4" s="2" t="str">
        <f t="shared" si="6"/>
        <v/>
      </c>
      <c r="Q4" s="2" t="str">
        <f t="shared" si="7"/>
        <v/>
      </c>
      <c r="R4" s="2" t="str">
        <f t="shared" si="8"/>
        <v/>
      </c>
      <c r="S4" s="2" t="str">
        <f t="shared" si="9"/>
        <v/>
      </c>
      <c r="T4" s="2" t="str">
        <f t="shared" si="10"/>
        <v/>
      </c>
      <c r="U4" s="2" t="str">
        <f t="shared" si="11"/>
        <v/>
      </c>
      <c r="V4" s="2" t="str">
        <f t="shared" si="12"/>
        <v/>
      </c>
      <c r="W4" s="2" t="str">
        <f t="shared" si="13"/>
        <v/>
      </c>
      <c r="X4" s="2" t="str">
        <f t="shared" si="14"/>
        <v/>
      </c>
      <c r="Y4" s="2" t="str">
        <f t="shared" si="15"/>
        <v/>
      </c>
      <c r="Z4" s="2" t="str">
        <f t="shared" si="16"/>
        <v/>
      </c>
      <c r="AA4" s="4" t="str">
        <f t="shared" si="17"/>
        <v/>
      </c>
      <c r="AB4" s="17" t="str">
        <f t="shared" si="18"/>
        <v/>
      </c>
    </row>
    <row r="5" spans="1:28" ht="15" customHeight="1" x14ac:dyDescent="0.25">
      <c r="A5" s="3"/>
      <c r="B5" s="3"/>
      <c r="C5" s="8">
        <v>3</v>
      </c>
      <c r="D5" s="13" t="s">
        <v>12</v>
      </c>
      <c r="E5" s="13" t="s">
        <v>7</v>
      </c>
      <c r="F5" s="3"/>
      <c r="G5" s="14">
        <v>44844.317361111112</v>
      </c>
      <c r="H5" s="15">
        <f t="shared" si="19"/>
        <v>3</v>
      </c>
      <c r="I5" s="16">
        <v>27</v>
      </c>
      <c r="J5" s="6" t="str">
        <f t="shared" si="0"/>
        <v>Zavadilová Marie</v>
      </c>
      <c r="K5" s="2" t="str">
        <f t="shared" si="1"/>
        <v>Gym Nymburk</v>
      </c>
      <c r="L5" s="2" t="str">
        <f t="shared" si="2"/>
        <v/>
      </c>
      <c r="M5" s="2" t="str">
        <f t="shared" si="3"/>
        <v/>
      </c>
      <c r="N5" s="2" t="str">
        <f t="shared" si="4"/>
        <v/>
      </c>
      <c r="O5" s="2" t="str">
        <f t="shared" si="5"/>
        <v/>
      </c>
      <c r="P5" s="8">
        <f t="shared" si="6"/>
        <v>3</v>
      </c>
      <c r="Q5" s="2" t="str">
        <f t="shared" si="7"/>
        <v/>
      </c>
      <c r="R5" s="2" t="str">
        <f t="shared" si="8"/>
        <v/>
      </c>
      <c r="S5" s="2" t="str">
        <f t="shared" si="9"/>
        <v/>
      </c>
      <c r="T5" s="2" t="str">
        <f t="shared" si="10"/>
        <v/>
      </c>
      <c r="U5" s="2" t="str">
        <f t="shared" si="11"/>
        <v/>
      </c>
      <c r="V5" s="2" t="str">
        <f t="shared" si="12"/>
        <v/>
      </c>
      <c r="W5" s="2" t="str">
        <f t="shared" si="13"/>
        <v/>
      </c>
      <c r="X5" s="2" t="str">
        <f t="shared" si="14"/>
        <v/>
      </c>
      <c r="Y5" s="2" t="str">
        <f t="shared" si="15"/>
        <v/>
      </c>
      <c r="Z5" s="2" t="str">
        <f t="shared" si="16"/>
        <v/>
      </c>
      <c r="AA5" s="4" t="str">
        <f t="shared" si="17"/>
        <v/>
      </c>
      <c r="AB5" s="17" t="str">
        <f t="shared" si="18"/>
        <v/>
      </c>
    </row>
    <row r="6" spans="1:28" ht="15" customHeight="1" x14ac:dyDescent="0.25">
      <c r="A6" s="3"/>
      <c r="B6" s="3"/>
      <c r="C6" s="8">
        <v>4</v>
      </c>
      <c r="D6" s="13" t="s">
        <v>14</v>
      </c>
      <c r="E6" s="13" t="s">
        <v>7</v>
      </c>
      <c r="F6" s="3"/>
      <c r="G6" s="14">
        <v>44844.318749999999</v>
      </c>
      <c r="H6" s="15">
        <f t="shared" si="19"/>
        <v>4</v>
      </c>
      <c r="I6" s="16">
        <v>68</v>
      </c>
      <c r="J6" s="6" t="str">
        <f t="shared" si="0"/>
        <v>Slavíková Viktorie</v>
      </c>
      <c r="K6" s="2" t="str">
        <f t="shared" si="1"/>
        <v>ZŠ Kounice A</v>
      </c>
      <c r="L6" s="2" t="str">
        <f t="shared" si="2"/>
        <v/>
      </c>
      <c r="M6" s="2" t="str">
        <f t="shared" si="3"/>
        <v/>
      </c>
      <c r="N6" s="2" t="str">
        <f t="shared" si="4"/>
        <v/>
      </c>
      <c r="O6" s="2" t="str">
        <f t="shared" si="5"/>
        <v/>
      </c>
      <c r="P6" s="2" t="str">
        <f t="shared" si="6"/>
        <v/>
      </c>
      <c r="Q6" s="2" t="str">
        <f t="shared" si="7"/>
        <v/>
      </c>
      <c r="R6" s="2" t="str">
        <f t="shared" si="8"/>
        <v/>
      </c>
      <c r="S6" s="2" t="str">
        <f t="shared" si="9"/>
        <v/>
      </c>
      <c r="T6" s="2" t="str">
        <f t="shared" si="10"/>
        <v/>
      </c>
      <c r="U6" s="2" t="str">
        <f t="shared" si="11"/>
        <v/>
      </c>
      <c r="V6" s="2" t="str">
        <f t="shared" si="12"/>
        <v/>
      </c>
      <c r="W6" s="8">
        <f t="shared" si="13"/>
        <v>4</v>
      </c>
      <c r="X6" s="2" t="str">
        <f t="shared" si="14"/>
        <v/>
      </c>
      <c r="Y6" s="2" t="str">
        <f t="shared" si="15"/>
        <v/>
      </c>
      <c r="Z6" s="2" t="str">
        <f t="shared" si="16"/>
        <v/>
      </c>
      <c r="AA6" s="4" t="str">
        <f t="shared" si="17"/>
        <v/>
      </c>
      <c r="AB6" s="17" t="str">
        <f t="shared" si="18"/>
        <v/>
      </c>
    </row>
    <row r="7" spans="1:28" ht="15" customHeight="1" x14ac:dyDescent="0.25">
      <c r="A7" s="3"/>
      <c r="B7" s="3"/>
      <c r="C7" s="8">
        <v>5</v>
      </c>
      <c r="D7" s="13" t="s">
        <v>16</v>
      </c>
      <c r="E7" s="13" t="s">
        <v>7</v>
      </c>
      <c r="F7" s="3"/>
      <c r="G7" s="14">
        <v>44844.321527777778</v>
      </c>
      <c r="H7" s="15">
        <f t="shared" si="19"/>
        <v>5</v>
      </c>
      <c r="I7" s="16">
        <v>7</v>
      </c>
      <c r="J7" s="6" t="str">
        <f t="shared" si="0"/>
        <v>Sofie Šinkmajerová</v>
      </c>
      <c r="K7" s="2" t="str">
        <f t="shared" si="1"/>
        <v>ZŠ JAK Lysá</v>
      </c>
      <c r="L7" s="2" t="str">
        <f t="shared" si="2"/>
        <v/>
      </c>
      <c r="M7" s="8">
        <f t="shared" si="3"/>
        <v>5</v>
      </c>
      <c r="N7" s="2" t="str">
        <f t="shared" si="4"/>
        <v/>
      </c>
      <c r="O7" s="2" t="str">
        <f t="shared" si="5"/>
        <v/>
      </c>
      <c r="P7" s="2" t="str">
        <f t="shared" si="6"/>
        <v/>
      </c>
      <c r="Q7" s="2" t="str">
        <f t="shared" si="7"/>
        <v/>
      </c>
      <c r="R7" s="2" t="str">
        <f t="shared" si="8"/>
        <v/>
      </c>
      <c r="S7" s="2" t="str">
        <f t="shared" si="9"/>
        <v/>
      </c>
      <c r="T7" s="2" t="str">
        <f t="shared" si="10"/>
        <v/>
      </c>
      <c r="U7" s="2" t="str">
        <f t="shared" si="11"/>
        <v/>
      </c>
      <c r="V7" s="2" t="str">
        <f t="shared" si="12"/>
        <v/>
      </c>
      <c r="W7" s="2" t="str">
        <f t="shared" si="13"/>
        <v/>
      </c>
      <c r="X7" s="2" t="str">
        <f t="shared" si="14"/>
        <v/>
      </c>
      <c r="Y7" s="2" t="str">
        <f t="shared" si="15"/>
        <v/>
      </c>
      <c r="Z7" s="2" t="str">
        <f t="shared" si="16"/>
        <v/>
      </c>
      <c r="AA7" s="4" t="str">
        <f t="shared" si="17"/>
        <v/>
      </c>
      <c r="AB7" s="17" t="str">
        <f t="shared" si="18"/>
        <v/>
      </c>
    </row>
    <row r="8" spans="1:28" ht="15" customHeight="1" x14ac:dyDescent="0.25">
      <c r="A8" s="3"/>
      <c r="B8" s="3"/>
      <c r="C8" s="8">
        <v>6</v>
      </c>
      <c r="D8" s="13" t="s">
        <v>18</v>
      </c>
      <c r="E8" s="13" t="s">
        <v>7</v>
      </c>
      <c r="F8" s="3"/>
      <c r="G8" s="14">
        <v>44844.322916666664</v>
      </c>
      <c r="H8" s="15">
        <f t="shared" si="19"/>
        <v>6</v>
      </c>
      <c r="I8" s="16">
        <v>20</v>
      </c>
      <c r="J8" s="6" t="str">
        <f t="shared" si="0"/>
        <v>Adéla Pospíšilová</v>
      </c>
      <c r="K8" s="2" t="str">
        <f t="shared" si="1"/>
        <v>ZŠ Milovice Juventa A</v>
      </c>
      <c r="L8" s="2" t="str">
        <f t="shared" si="2"/>
        <v/>
      </c>
      <c r="M8" s="2" t="str">
        <f t="shared" si="3"/>
        <v/>
      </c>
      <c r="N8" s="2" t="str">
        <f t="shared" si="4"/>
        <v/>
      </c>
      <c r="O8" s="8">
        <f t="shared" si="5"/>
        <v>6</v>
      </c>
      <c r="P8" s="2" t="str">
        <f t="shared" si="6"/>
        <v/>
      </c>
      <c r="Q8" s="2" t="str">
        <f t="shared" si="7"/>
        <v/>
      </c>
      <c r="R8" s="2" t="str">
        <f t="shared" si="8"/>
        <v/>
      </c>
      <c r="S8" s="2" t="str">
        <f t="shared" si="9"/>
        <v/>
      </c>
      <c r="T8" s="2" t="str">
        <f t="shared" si="10"/>
        <v/>
      </c>
      <c r="U8" s="2" t="str">
        <f t="shared" si="11"/>
        <v/>
      </c>
      <c r="V8" s="2" t="str">
        <f t="shared" si="12"/>
        <v/>
      </c>
      <c r="W8" s="2" t="str">
        <f t="shared" si="13"/>
        <v/>
      </c>
      <c r="X8" s="2" t="str">
        <f t="shared" si="14"/>
        <v/>
      </c>
      <c r="Y8" s="2" t="str">
        <f t="shared" si="15"/>
        <v/>
      </c>
      <c r="Z8" s="2" t="str">
        <f t="shared" si="16"/>
        <v/>
      </c>
      <c r="AA8" s="4" t="str">
        <f t="shared" si="17"/>
        <v/>
      </c>
      <c r="AB8" s="17" t="str">
        <f t="shared" si="18"/>
        <v/>
      </c>
    </row>
    <row r="9" spans="1:28" ht="15" customHeight="1" x14ac:dyDescent="0.25">
      <c r="A9" s="3"/>
      <c r="B9" s="2" t="s">
        <v>17</v>
      </c>
      <c r="C9" s="8">
        <v>7</v>
      </c>
      <c r="D9" s="13" t="s">
        <v>19</v>
      </c>
      <c r="E9" s="2" t="s">
        <v>17</v>
      </c>
      <c r="F9" s="3"/>
      <c r="G9" s="14">
        <v>44844.32708333333</v>
      </c>
      <c r="H9" s="15">
        <f t="shared" si="19"/>
        <v>7</v>
      </c>
      <c r="I9" s="16">
        <v>45</v>
      </c>
      <c r="J9" s="6" t="str">
        <f t="shared" si="0"/>
        <v>Kateřina Pivoňková</v>
      </c>
      <c r="K9" s="2" t="str">
        <f t="shared" si="1"/>
        <v>ZŠ BH Lysá</v>
      </c>
      <c r="L9" s="2" t="str">
        <f t="shared" si="2"/>
        <v/>
      </c>
      <c r="M9" s="2" t="str">
        <f t="shared" si="3"/>
        <v/>
      </c>
      <c r="N9" s="2" t="str">
        <f t="shared" si="4"/>
        <v/>
      </c>
      <c r="O9" s="2" t="str">
        <f t="shared" si="5"/>
        <v/>
      </c>
      <c r="P9" s="2" t="str">
        <f t="shared" si="6"/>
        <v/>
      </c>
      <c r="Q9" s="2" t="str">
        <f t="shared" si="7"/>
        <v/>
      </c>
      <c r="R9" s="2" t="str">
        <f t="shared" si="8"/>
        <v/>
      </c>
      <c r="S9" s="8">
        <f t="shared" si="9"/>
        <v>7</v>
      </c>
      <c r="T9" s="2" t="str">
        <f t="shared" si="10"/>
        <v/>
      </c>
      <c r="U9" s="2" t="str">
        <f t="shared" si="11"/>
        <v/>
      </c>
      <c r="V9" s="2" t="str">
        <f t="shared" si="12"/>
        <v/>
      </c>
      <c r="W9" s="2" t="str">
        <f t="shared" si="13"/>
        <v/>
      </c>
      <c r="X9" s="2" t="str">
        <f t="shared" si="14"/>
        <v/>
      </c>
      <c r="Y9" s="2" t="str">
        <f t="shared" si="15"/>
        <v/>
      </c>
      <c r="Z9" s="2" t="str">
        <f t="shared" si="16"/>
        <v/>
      </c>
      <c r="AA9" s="4" t="str">
        <f t="shared" si="17"/>
        <v/>
      </c>
      <c r="AB9" s="17" t="str">
        <f t="shared" si="18"/>
        <v/>
      </c>
    </row>
    <row r="10" spans="1:28" ht="15" customHeight="1" x14ac:dyDescent="0.25">
      <c r="A10" s="3"/>
      <c r="B10" s="3"/>
      <c r="C10" s="8">
        <v>8</v>
      </c>
      <c r="D10" s="18"/>
      <c r="E10" s="2" t="s">
        <v>17</v>
      </c>
      <c r="F10" s="3"/>
      <c r="G10" s="14">
        <v>44844.327777777777</v>
      </c>
      <c r="H10" s="15">
        <f t="shared" si="19"/>
        <v>8</v>
      </c>
      <c r="I10" s="16">
        <v>37</v>
      </c>
      <c r="J10" s="6" t="str">
        <f t="shared" si="0"/>
        <v>Amálie Šimonová</v>
      </c>
      <c r="K10" s="2" t="str">
        <f t="shared" si="1"/>
        <v>ZŠ Semice</v>
      </c>
      <c r="L10" s="2" t="str">
        <f t="shared" si="2"/>
        <v/>
      </c>
      <c r="M10" s="2" t="str">
        <f t="shared" si="3"/>
        <v/>
      </c>
      <c r="N10" s="2" t="str">
        <f t="shared" si="4"/>
        <v/>
      </c>
      <c r="O10" s="2" t="str">
        <f t="shared" si="5"/>
        <v/>
      </c>
      <c r="P10" s="2" t="str">
        <f t="shared" si="6"/>
        <v/>
      </c>
      <c r="Q10" s="2" t="str">
        <f t="shared" si="7"/>
        <v/>
      </c>
      <c r="R10" s="8">
        <f t="shared" si="8"/>
        <v>8</v>
      </c>
      <c r="S10" s="2" t="str">
        <f t="shared" si="9"/>
        <v/>
      </c>
      <c r="T10" s="2" t="str">
        <f t="shared" si="10"/>
        <v/>
      </c>
      <c r="U10" s="2" t="str">
        <f t="shared" si="11"/>
        <v/>
      </c>
      <c r="V10" s="2" t="str">
        <f t="shared" si="12"/>
        <v/>
      </c>
      <c r="W10" s="2" t="str">
        <f t="shared" si="13"/>
        <v/>
      </c>
      <c r="X10" s="2" t="str">
        <f t="shared" si="14"/>
        <v/>
      </c>
      <c r="Y10" s="2" t="str">
        <f t="shared" si="15"/>
        <v/>
      </c>
      <c r="Z10" s="2" t="str">
        <f t="shared" si="16"/>
        <v/>
      </c>
      <c r="AA10" s="4" t="str">
        <f t="shared" si="17"/>
        <v/>
      </c>
      <c r="AB10" s="17" t="str">
        <f t="shared" si="18"/>
        <v/>
      </c>
    </row>
    <row r="11" spans="1:28" ht="15" customHeight="1" x14ac:dyDescent="0.25">
      <c r="A11" s="3"/>
      <c r="B11" s="3"/>
      <c r="C11" s="8">
        <v>9</v>
      </c>
      <c r="D11" s="13" t="s">
        <v>22</v>
      </c>
      <c r="E11" s="2" t="s">
        <v>17</v>
      </c>
      <c r="F11" s="3"/>
      <c r="G11" s="14">
        <v>44844.32916666667</v>
      </c>
      <c r="H11" s="15">
        <f t="shared" si="19"/>
        <v>9</v>
      </c>
      <c r="I11" s="16">
        <v>67</v>
      </c>
      <c r="J11" s="6" t="str">
        <f t="shared" si="0"/>
        <v>Horová Marie</v>
      </c>
      <c r="K11" s="2" t="str">
        <f t="shared" si="1"/>
        <v>ZŠ Kounice A</v>
      </c>
      <c r="L11" s="2" t="str">
        <f t="shared" si="2"/>
        <v/>
      </c>
      <c r="M11" s="2" t="str">
        <f t="shared" si="3"/>
        <v/>
      </c>
      <c r="N11" s="2" t="str">
        <f t="shared" si="4"/>
        <v/>
      </c>
      <c r="O11" s="2" t="str">
        <f t="shared" si="5"/>
        <v/>
      </c>
      <c r="P11" s="2" t="str">
        <f t="shared" si="6"/>
        <v/>
      </c>
      <c r="Q11" s="2" t="str">
        <f t="shared" si="7"/>
        <v/>
      </c>
      <c r="R11" s="2" t="str">
        <f t="shared" si="8"/>
        <v/>
      </c>
      <c r="S11" s="2" t="str">
        <f t="shared" si="9"/>
        <v/>
      </c>
      <c r="T11" s="2" t="str">
        <f t="shared" si="10"/>
        <v/>
      </c>
      <c r="U11" s="2" t="str">
        <f t="shared" si="11"/>
        <v/>
      </c>
      <c r="V11" s="2" t="str">
        <f t="shared" si="12"/>
        <v/>
      </c>
      <c r="W11" s="8">
        <f t="shared" si="13"/>
        <v>9</v>
      </c>
      <c r="X11" s="2" t="str">
        <f t="shared" si="14"/>
        <v/>
      </c>
      <c r="Y11" s="2" t="str">
        <f t="shared" si="15"/>
        <v/>
      </c>
      <c r="Z11" s="2" t="str">
        <f t="shared" si="16"/>
        <v/>
      </c>
      <c r="AA11" s="4" t="str">
        <f t="shared" si="17"/>
        <v/>
      </c>
      <c r="AB11" s="17" t="str">
        <f t="shared" si="18"/>
        <v/>
      </c>
    </row>
    <row r="12" spans="1:28" ht="15" customHeight="1" x14ac:dyDescent="0.25">
      <c r="A12" s="3"/>
      <c r="B12" s="3"/>
      <c r="C12" s="8">
        <v>10</v>
      </c>
      <c r="D12" s="13" t="s">
        <v>23</v>
      </c>
      <c r="E12" s="2" t="s">
        <v>17</v>
      </c>
      <c r="F12" s="3"/>
      <c r="G12" s="14">
        <v>44844.329861111109</v>
      </c>
      <c r="H12" s="15">
        <f t="shared" si="19"/>
        <v>10</v>
      </c>
      <c r="I12" s="16">
        <v>22</v>
      </c>
      <c r="J12" s="6" t="str">
        <f t="shared" si="0"/>
        <v>Karolína Černá</v>
      </c>
      <c r="K12" s="2" t="str">
        <f t="shared" si="1"/>
        <v>ZŠ Milovice Juventa A</v>
      </c>
      <c r="L12" s="2" t="str">
        <f t="shared" si="2"/>
        <v/>
      </c>
      <c r="M12" s="2" t="str">
        <f t="shared" si="3"/>
        <v/>
      </c>
      <c r="N12" s="2" t="str">
        <f t="shared" si="4"/>
        <v/>
      </c>
      <c r="O12" s="8">
        <f t="shared" si="5"/>
        <v>10</v>
      </c>
      <c r="P12" s="2" t="str">
        <f t="shared" si="6"/>
        <v/>
      </c>
      <c r="Q12" s="2" t="str">
        <f t="shared" si="7"/>
        <v/>
      </c>
      <c r="R12" s="2" t="str">
        <f t="shared" si="8"/>
        <v/>
      </c>
      <c r="S12" s="2" t="str">
        <f t="shared" si="9"/>
        <v/>
      </c>
      <c r="T12" s="2" t="str">
        <f t="shared" si="10"/>
        <v/>
      </c>
      <c r="U12" s="2" t="str">
        <f t="shared" si="11"/>
        <v/>
      </c>
      <c r="V12" s="2" t="str">
        <f t="shared" si="12"/>
        <v/>
      </c>
      <c r="W12" s="2" t="str">
        <f t="shared" si="13"/>
        <v/>
      </c>
      <c r="X12" s="2" t="str">
        <f t="shared" si="14"/>
        <v/>
      </c>
      <c r="Y12" s="2" t="str">
        <f t="shared" si="15"/>
        <v/>
      </c>
      <c r="Z12" s="2" t="str">
        <f t="shared" si="16"/>
        <v/>
      </c>
      <c r="AA12" s="4" t="str">
        <f t="shared" si="17"/>
        <v/>
      </c>
      <c r="AB12" s="17" t="str">
        <f t="shared" si="18"/>
        <v/>
      </c>
    </row>
    <row r="13" spans="1:28" ht="15" customHeight="1" x14ac:dyDescent="0.25">
      <c r="A13" s="3"/>
      <c r="B13" s="3"/>
      <c r="C13" s="8">
        <v>11</v>
      </c>
      <c r="D13" s="13" t="s">
        <v>24</v>
      </c>
      <c r="E13" s="2" t="s">
        <v>17</v>
      </c>
      <c r="F13" s="3"/>
      <c r="G13" s="3"/>
      <c r="H13" s="15">
        <f t="shared" si="19"/>
        <v>11</v>
      </c>
      <c r="I13" s="16">
        <v>52</v>
      </c>
      <c r="J13" s="6" t="str">
        <f t="shared" si="0"/>
        <v>Cimlová Johana</v>
      </c>
      <c r="K13" s="2" t="str">
        <f t="shared" si="1"/>
        <v>ZŠ Tyršova Nymburk</v>
      </c>
      <c r="L13" s="2" t="str">
        <f t="shared" si="2"/>
        <v/>
      </c>
      <c r="M13" s="2" t="str">
        <f t="shared" si="3"/>
        <v/>
      </c>
      <c r="N13" s="2" t="str">
        <f t="shared" si="4"/>
        <v/>
      </c>
      <c r="O13" s="2" t="str">
        <f t="shared" si="5"/>
        <v/>
      </c>
      <c r="P13" s="2" t="str">
        <f t="shared" si="6"/>
        <v/>
      </c>
      <c r="Q13" s="2" t="str">
        <f t="shared" si="7"/>
        <v/>
      </c>
      <c r="R13" s="2" t="str">
        <f t="shared" si="8"/>
        <v/>
      </c>
      <c r="S13" s="2" t="str">
        <f t="shared" si="9"/>
        <v/>
      </c>
      <c r="T13" s="8">
        <f t="shared" si="10"/>
        <v>11</v>
      </c>
      <c r="U13" s="2" t="str">
        <f t="shared" si="11"/>
        <v/>
      </c>
      <c r="V13" s="2" t="str">
        <f t="shared" si="12"/>
        <v/>
      </c>
      <c r="W13" s="2" t="str">
        <f t="shared" si="13"/>
        <v/>
      </c>
      <c r="X13" s="2" t="str">
        <f t="shared" si="14"/>
        <v/>
      </c>
      <c r="Y13" s="2" t="str">
        <f t="shared" si="15"/>
        <v/>
      </c>
      <c r="Z13" s="2" t="str">
        <f t="shared" si="16"/>
        <v/>
      </c>
      <c r="AA13" s="4" t="str">
        <f t="shared" si="17"/>
        <v/>
      </c>
      <c r="AB13" s="17" t="str">
        <f t="shared" si="18"/>
        <v/>
      </c>
    </row>
    <row r="14" spans="1:28" ht="15" customHeight="1" x14ac:dyDescent="0.25">
      <c r="A14" s="3"/>
      <c r="B14" s="3"/>
      <c r="C14" s="8">
        <v>12</v>
      </c>
      <c r="D14" s="13" t="s">
        <v>26</v>
      </c>
      <c r="E14" s="2" t="s">
        <v>17</v>
      </c>
      <c r="F14" s="3"/>
      <c r="G14" s="3"/>
      <c r="H14" s="15">
        <f t="shared" si="19"/>
        <v>12</v>
      </c>
      <c r="I14" s="16">
        <v>28</v>
      </c>
      <c r="J14" s="6" t="str">
        <f t="shared" si="0"/>
        <v>Mezlíková Julie</v>
      </c>
      <c r="K14" s="2" t="str">
        <f t="shared" si="1"/>
        <v>Gym Nymburk</v>
      </c>
      <c r="L14" s="2" t="str">
        <f t="shared" si="2"/>
        <v/>
      </c>
      <c r="M14" s="2" t="str">
        <f t="shared" si="3"/>
        <v/>
      </c>
      <c r="N14" s="2" t="str">
        <f t="shared" si="4"/>
        <v/>
      </c>
      <c r="O14" s="2" t="str">
        <f t="shared" si="5"/>
        <v/>
      </c>
      <c r="P14" s="8">
        <f t="shared" si="6"/>
        <v>12</v>
      </c>
      <c r="Q14" s="2" t="str">
        <f t="shared" si="7"/>
        <v/>
      </c>
      <c r="R14" s="2" t="str">
        <f t="shared" si="8"/>
        <v/>
      </c>
      <c r="S14" s="2" t="str">
        <f t="shared" si="9"/>
        <v/>
      </c>
      <c r="T14" s="2" t="str">
        <f t="shared" si="10"/>
        <v/>
      </c>
      <c r="U14" s="2" t="str">
        <f t="shared" si="11"/>
        <v/>
      </c>
      <c r="V14" s="2" t="str">
        <f t="shared" si="12"/>
        <v/>
      </c>
      <c r="W14" s="2" t="str">
        <f t="shared" si="13"/>
        <v/>
      </c>
      <c r="X14" s="2" t="str">
        <f t="shared" si="14"/>
        <v/>
      </c>
      <c r="Y14" s="2" t="str">
        <f t="shared" si="15"/>
        <v/>
      </c>
      <c r="Z14" s="2" t="str">
        <f t="shared" si="16"/>
        <v/>
      </c>
      <c r="AA14" s="4" t="str">
        <f t="shared" si="17"/>
        <v/>
      </c>
      <c r="AB14" s="17" t="str">
        <f t="shared" si="18"/>
        <v/>
      </c>
    </row>
    <row r="15" spans="1:28" ht="15" customHeight="1" x14ac:dyDescent="0.25">
      <c r="A15" s="3"/>
      <c r="B15" s="2" t="s">
        <v>27</v>
      </c>
      <c r="C15" s="8">
        <v>13</v>
      </c>
      <c r="D15" s="13" t="s">
        <v>28</v>
      </c>
      <c r="E15" s="2" t="s">
        <v>27</v>
      </c>
      <c r="F15" s="3"/>
      <c r="G15" s="3"/>
      <c r="H15" s="15">
        <f t="shared" si="19"/>
        <v>13</v>
      </c>
      <c r="I15" s="16">
        <v>30</v>
      </c>
      <c r="J15" s="6" t="str">
        <f t="shared" si="0"/>
        <v>Blažková Anna</v>
      </c>
      <c r="K15" s="2" t="str">
        <f t="shared" si="1"/>
        <v>Gym Nymburk</v>
      </c>
      <c r="L15" s="2" t="str">
        <f t="shared" si="2"/>
        <v/>
      </c>
      <c r="M15" s="2" t="str">
        <f t="shared" si="3"/>
        <v/>
      </c>
      <c r="N15" s="2" t="str">
        <f t="shared" si="4"/>
        <v/>
      </c>
      <c r="O15" s="2" t="str">
        <f t="shared" si="5"/>
        <v/>
      </c>
      <c r="P15" s="8">
        <f t="shared" si="6"/>
        <v>13</v>
      </c>
      <c r="Q15" s="2" t="str">
        <f t="shared" si="7"/>
        <v/>
      </c>
      <c r="R15" s="2" t="str">
        <f t="shared" si="8"/>
        <v/>
      </c>
      <c r="S15" s="2" t="str">
        <f t="shared" si="9"/>
        <v/>
      </c>
      <c r="T15" s="2" t="str">
        <f t="shared" si="10"/>
        <v/>
      </c>
      <c r="U15" s="2" t="str">
        <f t="shared" si="11"/>
        <v/>
      </c>
      <c r="V15" s="2" t="str">
        <f t="shared" si="12"/>
        <v/>
      </c>
      <c r="W15" s="2" t="str">
        <f t="shared" si="13"/>
        <v/>
      </c>
      <c r="X15" s="2" t="str">
        <f t="shared" si="14"/>
        <v/>
      </c>
      <c r="Y15" s="2" t="str">
        <f t="shared" si="15"/>
        <v/>
      </c>
      <c r="Z15" s="2" t="str">
        <f t="shared" si="16"/>
        <v/>
      </c>
      <c r="AA15" s="4" t="str">
        <f t="shared" si="17"/>
        <v/>
      </c>
      <c r="AB15" s="17" t="str">
        <f t="shared" si="18"/>
        <v/>
      </c>
    </row>
    <row r="16" spans="1:28" ht="15" customHeight="1" x14ac:dyDescent="0.25">
      <c r="A16" s="3"/>
      <c r="B16" s="3"/>
      <c r="C16" s="8">
        <v>14</v>
      </c>
      <c r="D16" s="13" t="s">
        <v>29</v>
      </c>
      <c r="E16" s="2" t="s">
        <v>27</v>
      </c>
      <c r="F16" s="3"/>
      <c r="G16" s="3"/>
      <c r="H16" s="15">
        <f t="shared" si="19"/>
        <v>14</v>
      </c>
      <c r="I16" s="16">
        <v>1</v>
      </c>
      <c r="J16" s="6" t="str">
        <f t="shared" si="0"/>
        <v>Větrovská Ema</v>
      </c>
      <c r="K16" s="2" t="str">
        <f t="shared" si="1"/>
        <v>EKO G Poděbrady</v>
      </c>
      <c r="L16" s="8">
        <f t="shared" si="2"/>
        <v>14</v>
      </c>
      <c r="M16" s="2" t="str">
        <f t="shared" si="3"/>
        <v/>
      </c>
      <c r="N16" s="2" t="str">
        <f t="shared" si="4"/>
        <v/>
      </c>
      <c r="O16" s="2" t="str">
        <f t="shared" si="5"/>
        <v/>
      </c>
      <c r="P16" s="2" t="str">
        <f t="shared" si="6"/>
        <v/>
      </c>
      <c r="Q16" s="2" t="str">
        <f t="shared" si="7"/>
        <v/>
      </c>
      <c r="R16" s="2" t="str">
        <f t="shared" si="8"/>
        <v/>
      </c>
      <c r="S16" s="2" t="str">
        <f t="shared" si="9"/>
        <v/>
      </c>
      <c r="T16" s="2" t="str">
        <f t="shared" si="10"/>
        <v/>
      </c>
      <c r="U16" s="2" t="str">
        <f t="shared" si="11"/>
        <v/>
      </c>
      <c r="V16" s="2" t="str">
        <f t="shared" si="12"/>
        <v/>
      </c>
      <c r="W16" s="2" t="str">
        <f t="shared" si="13"/>
        <v/>
      </c>
      <c r="X16" s="2" t="str">
        <f t="shared" si="14"/>
        <v/>
      </c>
      <c r="Y16" s="2" t="str">
        <f t="shared" si="15"/>
        <v/>
      </c>
      <c r="Z16" s="2" t="str">
        <f t="shared" si="16"/>
        <v/>
      </c>
      <c r="AA16" s="4" t="str">
        <f t="shared" si="17"/>
        <v/>
      </c>
      <c r="AB16" s="17" t="str">
        <f t="shared" si="18"/>
        <v/>
      </c>
    </row>
    <row r="17" spans="1:28" ht="15" customHeight="1" x14ac:dyDescent="0.25">
      <c r="A17" s="3"/>
      <c r="B17" s="3"/>
      <c r="C17" s="8">
        <v>15</v>
      </c>
      <c r="D17" s="13" t="s">
        <v>30</v>
      </c>
      <c r="E17" s="2" t="s">
        <v>27</v>
      </c>
      <c r="F17" s="3"/>
      <c r="G17" s="3"/>
      <c r="H17" s="15">
        <f t="shared" si="19"/>
        <v>15</v>
      </c>
      <c r="I17" s="16">
        <v>29</v>
      </c>
      <c r="J17" s="6" t="str">
        <f t="shared" si="0"/>
        <v>Tejkalová Aneta</v>
      </c>
      <c r="K17" s="2" t="str">
        <f t="shared" si="1"/>
        <v>Gym Nymburk</v>
      </c>
      <c r="L17" s="2" t="str">
        <f t="shared" si="2"/>
        <v/>
      </c>
      <c r="M17" s="2" t="str">
        <f t="shared" si="3"/>
        <v/>
      </c>
      <c r="N17" s="2" t="str">
        <f t="shared" si="4"/>
        <v/>
      </c>
      <c r="O17" s="2" t="str">
        <f t="shared" si="5"/>
        <v/>
      </c>
      <c r="P17" s="8">
        <f t="shared" si="6"/>
        <v>15</v>
      </c>
      <c r="Q17" s="2" t="str">
        <f t="shared" si="7"/>
        <v/>
      </c>
      <c r="R17" s="2" t="str">
        <f t="shared" si="8"/>
        <v/>
      </c>
      <c r="S17" s="2" t="str">
        <f t="shared" si="9"/>
        <v/>
      </c>
      <c r="T17" s="2" t="str">
        <f t="shared" si="10"/>
        <v/>
      </c>
      <c r="U17" s="2" t="str">
        <f t="shared" si="11"/>
        <v/>
      </c>
      <c r="V17" s="2" t="str">
        <f t="shared" si="12"/>
        <v/>
      </c>
      <c r="W17" s="2" t="str">
        <f t="shared" si="13"/>
        <v/>
      </c>
      <c r="X17" s="2" t="str">
        <f t="shared" si="14"/>
        <v/>
      </c>
      <c r="Y17" s="2" t="str">
        <f t="shared" si="15"/>
        <v/>
      </c>
      <c r="Z17" s="2" t="str">
        <f t="shared" si="16"/>
        <v/>
      </c>
      <c r="AA17" s="4" t="str">
        <f t="shared" si="17"/>
        <v/>
      </c>
      <c r="AB17" s="17" t="str">
        <f t="shared" si="18"/>
        <v/>
      </c>
    </row>
    <row r="18" spans="1:28" ht="15" customHeight="1" x14ac:dyDescent="0.25">
      <c r="A18" s="3"/>
      <c r="B18" s="3"/>
      <c r="C18" s="8">
        <v>16</v>
      </c>
      <c r="D18" s="13" t="s">
        <v>31</v>
      </c>
      <c r="E18" s="2" t="s">
        <v>27</v>
      </c>
      <c r="F18" s="3"/>
      <c r="G18" s="3"/>
      <c r="H18" s="15">
        <f t="shared" si="19"/>
        <v>16</v>
      </c>
      <c r="I18" s="16">
        <v>69</v>
      </c>
      <c r="J18" s="6" t="str">
        <f t="shared" si="0"/>
        <v>Zedníková Viktorie</v>
      </c>
      <c r="K18" s="2" t="str">
        <f t="shared" si="1"/>
        <v>ZŠ Kounice A</v>
      </c>
      <c r="L18" s="2" t="str">
        <f t="shared" si="2"/>
        <v/>
      </c>
      <c r="M18" s="2" t="str">
        <f t="shared" si="3"/>
        <v/>
      </c>
      <c r="N18" s="2" t="str">
        <f t="shared" si="4"/>
        <v/>
      </c>
      <c r="O18" s="2" t="str">
        <f t="shared" si="5"/>
        <v/>
      </c>
      <c r="P18" s="2" t="str">
        <f t="shared" si="6"/>
        <v/>
      </c>
      <c r="Q18" s="2" t="str">
        <f t="shared" si="7"/>
        <v/>
      </c>
      <c r="R18" s="2" t="str">
        <f t="shared" si="8"/>
        <v/>
      </c>
      <c r="S18" s="2" t="str">
        <f t="shared" si="9"/>
        <v/>
      </c>
      <c r="T18" s="2" t="str">
        <f t="shared" si="10"/>
        <v/>
      </c>
      <c r="U18" s="2" t="str">
        <f t="shared" si="11"/>
        <v/>
      </c>
      <c r="V18" s="2" t="str">
        <f t="shared" si="12"/>
        <v/>
      </c>
      <c r="W18" s="8">
        <f t="shared" si="13"/>
        <v>16</v>
      </c>
      <c r="X18" s="2" t="str">
        <f t="shared" si="14"/>
        <v/>
      </c>
      <c r="Y18" s="2" t="str">
        <f t="shared" si="15"/>
        <v/>
      </c>
      <c r="Z18" s="2" t="str">
        <f t="shared" si="16"/>
        <v/>
      </c>
      <c r="AA18" s="4" t="str">
        <f t="shared" si="17"/>
        <v/>
      </c>
      <c r="AB18" s="17" t="str">
        <f t="shared" si="18"/>
        <v/>
      </c>
    </row>
    <row r="19" spans="1:28" ht="15" customHeight="1" x14ac:dyDescent="0.25">
      <c r="A19" s="3"/>
      <c r="B19" s="3"/>
      <c r="C19" s="8">
        <v>17</v>
      </c>
      <c r="D19" s="13" t="s">
        <v>32</v>
      </c>
      <c r="E19" s="2" t="s">
        <v>27</v>
      </c>
      <c r="F19" s="3"/>
      <c r="G19" s="3"/>
      <c r="H19" s="15">
        <f t="shared" si="19"/>
        <v>17</v>
      </c>
      <c r="I19" s="16">
        <v>26</v>
      </c>
      <c r="J19" s="6" t="str">
        <f t="shared" si="0"/>
        <v>Helbichová Laura</v>
      </c>
      <c r="K19" s="2" t="str">
        <f t="shared" si="1"/>
        <v>Gym Nymburk</v>
      </c>
      <c r="L19" s="2" t="str">
        <f t="shared" si="2"/>
        <v/>
      </c>
      <c r="M19" s="2" t="str">
        <f t="shared" si="3"/>
        <v/>
      </c>
      <c r="N19" s="2" t="str">
        <f t="shared" si="4"/>
        <v/>
      </c>
      <c r="O19" s="2" t="str">
        <f t="shared" si="5"/>
        <v/>
      </c>
      <c r="P19" s="8">
        <f t="shared" si="6"/>
        <v>17</v>
      </c>
      <c r="Q19" s="2" t="str">
        <f t="shared" si="7"/>
        <v/>
      </c>
      <c r="R19" s="2" t="str">
        <f t="shared" si="8"/>
        <v/>
      </c>
      <c r="S19" s="2" t="str">
        <f t="shared" si="9"/>
        <v/>
      </c>
      <c r="T19" s="2" t="str">
        <f t="shared" si="10"/>
        <v/>
      </c>
      <c r="U19" s="2" t="str">
        <f t="shared" si="11"/>
        <v/>
      </c>
      <c r="V19" s="2" t="str">
        <f t="shared" si="12"/>
        <v/>
      </c>
      <c r="W19" s="2" t="str">
        <f t="shared" si="13"/>
        <v/>
      </c>
      <c r="X19" s="2" t="str">
        <f t="shared" si="14"/>
        <v/>
      </c>
      <c r="Y19" s="2" t="str">
        <f t="shared" si="15"/>
        <v/>
      </c>
      <c r="Z19" s="2" t="str">
        <f t="shared" si="16"/>
        <v/>
      </c>
      <c r="AA19" s="4" t="str">
        <f t="shared" si="17"/>
        <v/>
      </c>
      <c r="AB19" s="17" t="str">
        <f t="shared" si="18"/>
        <v/>
      </c>
    </row>
    <row r="20" spans="1:28" ht="15" customHeight="1" x14ac:dyDescent="0.25">
      <c r="A20" s="3"/>
      <c r="B20" s="3"/>
      <c r="C20" s="8">
        <v>18</v>
      </c>
      <c r="D20" s="18"/>
      <c r="E20" s="2" t="s">
        <v>27</v>
      </c>
      <c r="F20" s="3"/>
      <c r="G20" s="3"/>
      <c r="H20" s="15">
        <f t="shared" si="19"/>
        <v>18</v>
      </c>
      <c r="I20" s="16">
        <v>2</v>
      </c>
      <c r="J20" s="6" t="str">
        <f t="shared" si="0"/>
        <v>Pokorná Mia</v>
      </c>
      <c r="K20" s="2" t="str">
        <f t="shared" si="1"/>
        <v>EKO G Poděbrady</v>
      </c>
      <c r="L20" s="8">
        <f t="shared" si="2"/>
        <v>18</v>
      </c>
      <c r="M20" s="2" t="str">
        <f t="shared" si="3"/>
        <v/>
      </c>
      <c r="N20" s="2" t="str">
        <f t="shared" si="4"/>
        <v/>
      </c>
      <c r="O20" s="2" t="str">
        <f t="shared" si="5"/>
        <v/>
      </c>
      <c r="P20" s="2" t="str">
        <f t="shared" si="6"/>
        <v/>
      </c>
      <c r="Q20" s="2" t="str">
        <f t="shared" si="7"/>
        <v/>
      </c>
      <c r="R20" s="2" t="str">
        <f t="shared" si="8"/>
        <v/>
      </c>
      <c r="S20" s="2" t="str">
        <f t="shared" si="9"/>
        <v/>
      </c>
      <c r="T20" s="2" t="str">
        <f t="shared" si="10"/>
        <v/>
      </c>
      <c r="U20" s="2" t="str">
        <f t="shared" si="11"/>
        <v/>
      </c>
      <c r="V20" s="2" t="str">
        <f t="shared" si="12"/>
        <v/>
      </c>
      <c r="W20" s="2" t="str">
        <f t="shared" si="13"/>
        <v/>
      </c>
      <c r="X20" s="2" t="str">
        <f t="shared" si="14"/>
        <v/>
      </c>
      <c r="Y20" s="2" t="str">
        <f t="shared" si="15"/>
        <v/>
      </c>
      <c r="Z20" s="2" t="str">
        <f t="shared" si="16"/>
        <v/>
      </c>
      <c r="AA20" s="4" t="str">
        <f t="shared" si="17"/>
        <v/>
      </c>
      <c r="AB20" s="17" t="str">
        <f t="shared" si="18"/>
        <v/>
      </c>
    </row>
    <row r="21" spans="1:28" ht="15" customHeight="1" x14ac:dyDescent="0.25">
      <c r="A21" s="3"/>
      <c r="B21" s="2" t="s">
        <v>33</v>
      </c>
      <c r="C21" s="8">
        <v>19</v>
      </c>
      <c r="D21" s="13" t="s">
        <v>34</v>
      </c>
      <c r="E21" s="2" t="s">
        <v>11</v>
      </c>
      <c r="F21" s="3"/>
      <c r="G21" s="3"/>
      <c r="H21" s="15">
        <f t="shared" si="19"/>
        <v>19</v>
      </c>
      <c r="I21" s="16">
        <v>89</v>
      </c>
      <c r="J21" s="6" t="str">
        <f t="shared" si="0"/>
        <v xml:space="preserve"> Venerová Johana</v>
      </c>
      <c r="K21" s="2" t="str">
        <f t="shared" si="1"/>
        <v>ZŠ V.Havla Poděbrady</v>
      </c>
      <c r="L21" s="2" t="str">
        <f t="shared" si="2"/>
        <v/>
      </c>
      <c r="M21" s="2" t="str">
        <f t="shared" si="3"/>
        <v/>
      </c>
      <c r="N21" s="2" t="str">
        <f t="shared" si="4"/>
        <v/>
      </c>
      <c r="O21" s="2" t="str">
        <f t="shared" si="5"/>
        <v/>
      </c>
      <c r="P21" s="2" t="str">
        <f t="shared" si="6"/>
        <v/>
      </c>
      <c r="Q21" s="2" t="str">
        <f t="shared" si="7"/>
        <v/>
      </c>
      <c r="R21" s="2" t="str">
        <f t="shared" si="8"/>
        <v/>
      </c>
      <c r="S21" s="2" t="str">
        <f t="shared" si="9"/>
        <v/>
      </c>
      <c r="T21" s="2" t="str">
        <f t="shared" si="10"/>
        <v/>
      </c>
      <c r="U21" s="2" t="str">
        <f t="shared" si="11"/>
        <v/>
      </c>
      <c r="V21" s="2" t="str">
        <f t="shared" si="12"/>
        <v/>
      </c>
      <c r="W21" s="2" t="str">
        <f t="shared" si="13"/>
        <v/>
      </c>
      <c r="X21" s="2" t="str">
        <f t="shared" si="14"/>
        <v/>
      </c>
      <c r="Y21" s="2" t="str">
        <f t="shared" si="15"/>
        <v/>
      </c>
      <c r="Z21" s="8">
        <f t="shared" si="16"/>
        <v>19</v>
      </c>
      <c r="AA21" s="4" t="str">
        <f t="shared" si="17"/>
        <v/>
      </c>
      <c r="AB21" s="17" t="str">
        <f t="shared" si="18"/>
        <v/>
      </c>
    </row>
    <row r="22" spans="1:28" ht="15" customHeight="1" x14ac:dyDescent="0.25">
      <c r="A22" s="3"/>
      <c r="B22" s="3"/>
      <c r="C22" s="8">
        <v>20</v>
      </c>
      <c r="D22" s="13" t="s">
        <v>36</v>
      </c>
      <c r="E22" s="2" t="s">
        <v>11</v>
      </c>
      <c r="F22" s="3"/>
      <c r="G22" s="3"/>
      <c r="H22" s="15">
        <f t="shared" si="19"/>
        <v>20</v>
      </c>
      <c r="I22" s="16">
        <v>56</v>
      </c>
      <c r="J22" s="6" t="str">
        <f t="shared" si="0"/>
        <v>Brázdová Adéla</v>
      </c>
      <c r="K22" s="2" t="str">
        <f t="shared" si="1"/>
        <v>ZŠ KOM Nymburk</v>
      </c>
      <c r="L22" s="2" t="str">
        <f t="shared" si="2"/>
        <v/>
      </c>
      <c r="M22" s="2" t="str">
        <f t="shared" si="3"/>
        <v/>
      </c>
      <c r="N22" s="2" t="str">
        <f t="shared" si="4"/>
        <v/>
      </c>
      <c r="O22" s="2" t="str">
        <f t="shared" si="5"/>
        <v/>
      </c>
      <c r="P22" s="2" t="str">
        <f t="shared" si="6"/>
        <v/>
      </c>
      <c r="Q22" s="2" t="str">
        <f t="shared" si="7"/>
        <v/>
      </c>
      <c r="R22" s="2" t="str">
        <f t="shared" si="8"/>
        <v/>
      </c>
      <c r="S22" s="2" t="str">
        <f t="shared" si="9"/>
        <v/>
      </c>
      <c r="T22" s="2" t="str">
        <f t="shared" si="10"/>
        <v/>
      </c>
      <c r="U22" s="8">
        <f t="shared" si="11"/>
        <v>20</v>
      </c>
      <c r="V22" s="2" t="str">
        <f t="shared" si="12"/>
        <v/>
      </c>
      <c r="W22" s="2" t="str">
        <f t="shared" si="13"/>
        <v/>
      </c>
      <c r="X22" s="2" t="str">
        <f t="shared" si="14"/>
        <v/>
      </c>
      <c r="Y22" s="2" t="str">
        <f t="shared" si="15"/>
        <v/>
      </c>
      <c r="Z22" s="2" t="str">
        <f t="shared" si="16"/>
        <v/>
      </c>
      <c r="AA22" s="4" t="str">
        <f t="shared" si="17"/>
        <v/>
      </c>
      <c r="AB22" s="17" t="str">
        <f t="shared" si="18"/>
        <v/>
      </c>
    </row>
    <row r="23" spans="1:28" ht="15" customHeight="1" x14ac:dyDescent="0.25">
      <c r="A23" s="3"/>
      <c r="B23" s="3"/>
      <c r="C23" s="8">
        <v>21</v>
      </c>
      <c r="D23" s="13" t="s">
        <v>37</v>
      </c>
      <c r="E23" s="2" t="s">
        <v>11</v>
      </c>
      <c r="F23" s="3"/>
      <c r="G23" s="3"/>
      <c r="H23" s="15">
        <f t="shared" si="19"/>
        <v>21</v>
      </c>
      <c r="I23" s="16">
        <v>86</v>
      </c>
      <c r="J23" s="6" t="str">
        <f t="shared" si="0"/>
        <v>Dyntarová Ema</v>
      </c>
      <c r="K23" s="2" t="str">
        <f t="shared" si="1"/>
        <v>ZŠ V.Havla Poděbrady</v>
      </c>
      <c r="L23" s="2" t="str">
        <f t="shared" si="2"/>
        <v/>
      </c>
      <c r="M23" s="2" t="str">
        <f t="shared" si="3"/>
        <v/>
      </c>
      <c r="N23" s="2" t="str">
        <f t="shared" si="4"/>
        <v/>
      </c>
      <c r="O23" s="2" t="str">
        <f t="shared" si="5"/>
        <v/>
      </c>
      <c r="P23" s="2" t="str">
        <f t="shared" si="6"/>
        <v/>
      </c>
      <c r="Q23" s="2" t="str">
        <f t="shared" si="7"/>
        <v/>
      </c>
      <c r="R23" s="2" t="str">
        <f t="shared" si="8"/>
        <v/>
      </c>
      <c r="S23" s="2" t="str">
        <f t="shared" si="9"/>
        <v/>
      </c>
      <c r="T23" s="2" t="str">
        <f t="shared" si="10"/>
        <v/>
      </c>
      <c r="U23" s="2" t="str">
        <f t="shared" si="11"/>
        <v/>
      </c>
      <c r="V23" s="2" t="str">
        <f t="shared" si="12"/>
        <v/>
      </c>
      <c r="W23" s="2" t="str">
        <f t="shared" si="13"/>
        <v/>
      </c>
      <c r="X23" s="2" t="str">
        <f t="shared" si="14"/>
        <v/>
      </c>
      <c r="Y23" s="2" t="str">
        <f t="shared" si="15"/>
        <v/>
      </c>
      <c r="Z23" s="8">
        <f t="shared" si="16"/>
        <v>21</v>
      </c>
      <c r="AA23" s="4" t="str">
        <f t="shared" si="17"/>
        <v/>
      </c>
      <c r="AB23" s="17" t="str">
        <f t="shared" si="18"/>
        <v/>
      </c>
    </row>
    <row r="24" spans="1:28" ht="15" customHeight="1" x14ac:dyDescent="0.25">
      <c r="A24" s="3"/>
      <c r="B24" s="3"/>
      <c r="C24" s="8">
        <v>22</v>
      </c>
      <c r="D24" s="13" t="s">
        <v>38</v>
      </c>
      <c r="E24" s="2" t="s">
        <v>11</v>
      </c>
      <c r="F24" s="3"/>
      <c r="G24" s="3"/>
      <c r="H24" s="15">
        <f t="shared" si="19"/>
        <v>22</v>
      </c>
      <c r="I24" s="16">
        <v>49</v>
      </c>
      <c r="J24" s="6" t="str">
        <f t="shared" si="0"/>
        <v>Zenklová Karolína</v>
      </c>
      <c r="K24" s="2" t="str">
        <f t="shared" si="1"/>
        <v>ZŠ Tyršova Nymburk</v>
      </c>
      <c r="L24" s="2" t="str">
        <f t="shared" si="2"/>
        <v/>
      </c>
      <c r="M24" s="2" t="str">
        <f t="shared" si="3"/>
        <v/>
      </c>
      <c r="N24" s="2" t="str">
        <f t="shared" si="4"/>
        <v/>
      </c>
      <c r="O24" s="2" t="str">
        <f t="shared" si="5"/>
        <v/>
      </c>
      <c r="P24" s="2" t="str">
        <f t="shared" si="6"/>
        <v/>
      </c>
      <c r="Q24" s="2" t="str">
        <f t="shared" si="7"/>
        <v/>
      </c>
      <c r="R24" s="2" t="str">
        <f t="shared" si="8"/>
        <v/>
      </c>
      <c r="S24" s="2" t="str">
        <f t="shared" si="9"/>
        <v/>
      </c>
      <c r="T24" s="8">
        <f t="shared" si="10"/>
        <v>22</v>
      </c>
      <c r="U24" s="2" t="str">
        <f t="shared" si="11"/>
        <v/>
      </c>
      <c r="V24" s="2" t="str">
        <f t="shared" si="12"/>
        <v/>
      </c>
      <c r="W24" s="2" t="str">
        <f t="shared" si="13"/>
        <v/>
      </c>
      <c r="X24" s="2" t="str">
        <f t="shared" si="14"/>
        <v/>
      </c>
      <c r="Y24" s="2" t="str">
        <f t="shared" si="15"/>
        <v/>
      </c>
      <c r="Z24" s="2" t="str">
        <f t="shared" si="16"/>
        <v/>
      </c>
      <c r="AA24" s="4" t="str">
        <f t="shared" si="17"/>
        <v/>
      </c>
      <c r="AB24" s="17" t="str">
        <f t="shared" si="18"/>
        <v/>
      </c>
    </row>
    <row r="25" spans="1:28" ht="15" customHeight="1" x14ac:dyDescent="0.25">
      <c r="A25" s="3"/>
      <c r="B25" s="3"/>
      <c r="C25" s="8">
        <v>23</v>
      </c>
      <c r="D25" s="13" t="s">
        <v>39</v>
      </c>
      <c r="E25" s="2" t="s">
        <v>11</v>
      </c>
      <c r="F25" s="3"/>
      <c r="G25" s="3"/>
      <c r="H25" s="15">
        <f t="shared" si="19"/>
        <v>23</v>
      </c>
      <c r="I25" s="16">
        <v>46</v>
      </c>
      <c r="J25" s="6" t="str">
        <f t="shared" si="0"/>
        <v>Aneta Blechová</v>
      </c>
      <c r="K25" s="2" t="str">
        <f t="shared" si="1"/>
        <v>ZŠ BH Lysá</v>
      </c>
      <c r="L25" s="2" t="str">
        <f t="shared" si="2"/>
        <v/>
      </c>
      <c r="M25" s="2" t="str">
        <f t="shared" si="3"/>
        <v/>
      </c>
      <c r="N25" s="2" t="str">
        <f t="shared" si="4"/>
        <v/>
      </c>
      <c r="O25" s="2" t="str">
        <f t="shared" si="5"/>
        <v/>
      </c>
      <c r="P25" s="2" t="str">
        <f t="shared" si="6"/>
        <v/>
      </c>
      <c r="Q25" s="2" t="str">
        <f t="shared" si="7"/>
        <v/>
      </c>
      <c r="R25" s="2" t="str">
        <f t="shared" si="8"/>
        <v/>
      </c>
      <c r="S25" s="8">
        <f t="shared" si="9"/>
        <v>23</v>
      </c>
      <c r="T25" s="2" t="str">
        <f t="shared" si="10"/>
        <v/>
      </c>
      <c r="U25" s="2" t="str">
        <f t="shared" si="11"/>
        <v/>
      </c>
      <c r="V25" s="2" t="str">
        <f t="shared" si="12"/>
        <v/>
      </c>
      <c r="W25" s="2" t="str">
        <f t="shared" si="13"/>
        <v/>
      </c>
      <c r="X25" s="2" t="str">
        <f t="shared" si="14"/>
        <v/>
      </c>
      <c r="Y25" s="2" t="str">
        <f t="shared" si="15"/>
        <v/>
      </c>
      <c r="Z25" s="2" t="str">
        <f t="shared" si="16"/>
        <v/>
      </c>
      <c r="AA25" s="4" t="str">
        <f t="shared" si="17"/>
        <v/>
      </c>
      <c r="AB25" s="17" t="str">
        <f t="shared" si="18"/>
        <v/>
      </c>
    </row>
    <row r="26" spans="1:28" ht="15" customHeight="1" x14ac:dyDescent="0.25">
      <c r="A26" s="3"/>
      <c r="B26" s="3"/>
      <c r="C26" s="8">
        <v>24</v>
      </c>
      <c r="D26" s="13" t="s">
        <v>40</v>
      </c>
      <c r="E26" s="2" t="s">
        <v>11</v>
      </c>
      <c r="F26" s="3"/>
      <c r="G26" s="3"/>
      <c r="H26" s="15">
        <f t="shared" si="19"/>
        <v>24</v>
      </c>
      <c r="I26" s="16">
        <v>10</v>
      </c>
      <c r="J26" s="6" t="str">
        <f t="shared" si="0"/>
        <v>Kimberley Marchal</v>
      </c>
      <c r="K26" s="2" t="str">
        <f t="shared" si="1"/>
        <v>ZŠ JAK Lysá</v>
      </c>
      <c r="L26" s="2" t="str">
        <f t="shared" si="2"/>
        <v/>
      </c>
      <c r="M26" s="8">
        <f t="shared" si="3"/>
        <v>24</v>
      </c>
      <c r="N26" s="2" t="str">
        <f t="shared" si="4"/>
        <v/>
      </c>
      <c r="O26" s="2" t="str">
        <f t="shared" si="5"/>
        <v/>
      </c>
      <c r="P26" s="2" t="str">
        <f t="shared" si="6"/>
        <v/>
      </c>
      <c r="Q26" s="2" t="str">
        <f t="shared" si="7"/>
        <v/>
      </c>
      <c r="R26" s="2" t="str">
        <f t="shared" si="8"/>
        <v/>
      </c>
      <c r="S26" s="2" t="str">
        <f t="shared" si="9"/>
        <v/>
      </c>
      <c r="T26" s="2" t="str">
        <f t="shared" si="10"/>
        <v/>
      </c>
      <c r="U26" s="2" t="str">
        <f t="shared" si="11"/>
        <v/>
      </c>
      <c r="V26" s="2" t="str">
        <f t="shared" si="12"/>
        <v/>
      </c>
      <c r="W26" s="2" t="str">
        <f t="shared" si="13"/>
        <v/>
      </c>
      <c r="X26" s="2" t="str">
        <f t="shared" si="14"/>
        <v/>
      </c>
      <c r="Y26" s="2" t="str">
        <f t="shared" si="15"/>
        <v/>
      </c>
      <c r="Z26" s="2" t="str">
        <f t="shared" si="16"/>
        <v/>
      </c>
      <c r="AA26" s="4" t="str">
        <f t="shared" si="17"/>
        <v/>
      </c>
      <c r="AB26" s="17" t="str">
        <f t="shared" si="18"/>
        <v/>
      </c>
    </row>
    <row r="27" spans="1:28" ht="15" customHeight="1" x14ac:dyDescent="0.25">
      <c r="A27" s="3"/>
      <c r="B27" s="2" t="s">
        <v>13</v>
      </c>
      <c r="C27" s="8">
        <v>25</v>
      </c>
      <c r="D27" s="13" t="s">
        <v>41</v>
      </c>
      <c r="E27" s="2" t="s">
        <v>13</v>
      </c>
      <c r="F27" s="3"/>
      <c r="G27" s="3"/>
      <c r="H27" s="15">
        <f t="shared" si="19"/>
        <v>25</v>
      </c>
      <c r="I27" s="16">
        <v>75</v>
      </c>
      <c r="J27" s="6" t="str">
        <f t="shared" si="0"/>
        <v>Anna Najmanová</v>
      </c>
      <c r="K27" s="2" t="str">
        <f t="shared" si="1"/>
        <v>ZŠ Loučeň</v>
      </c>
      <c r="L27" s="2" t="str">
        <f t="shared" si="2"/>
        <v/>
      </c>
      <c r="M27" s="2" t="str">
        <f t="shared" si="3"/>
        <v/>
      </c>
      <c r="N27" s="2" t="str">
        <f t="shared" si="4"/>
        <v/>
      </c>
      <c r="O27" s="2" t="str">
        <f t="shared" si="5"/>
        <v/>
      </c>
      <c r="P27" s="2" t="str">
        <f t="shared" si="6"/>
        <v/>
      </c>
      <c r="Q27" s="2" t="str">
        <f t="shared" si="7"/>
        <v/>
      </c>
      <c r="R27" s="2" t="str">
        <f t="shared" si="8"/>
        <v/>
      </c>
      <c r="S27" s="2" t="str">
        <f t="shared" si="9"/>
        <v/>
      </c>
      <c r="T27" s="2" t="str">
        <f t="shared" si="10"/>
        <v/>
      </c>
      <c r="U27" s="2" t="str">
        <f t="shared" si="11"/>
        <v/>
      </c>
      <c r="V27" s="2" t="str">
        <f t="shared" si="12"/>
        <v/>
      </c>
      <c r="W27" s="2" t="str">
        <f t="shared" si="13"/>
        <v/>
      </c>
      <c r="X27" s="8">
        <f t="shared" si="14"/>
        <v>25</v>
      </c>
      <c r="Y27" s="2" t="str">
        <f t="shared" si="15"/>
        <v/>
      </c>
      <c r="Z27" s="2" t="str">
        <f t="shared" si="16"/>
        <v/>
      </c>
      <c r="AA27" s="4" t="str">
        <f t="shared" si="17"/>
        <v/>
      </c>
      <c r="AB27" s="17" t="str">
        <f t="shared" si="18"/>
        <v/>
      </c>
    </row>
    <row r="28" spans="1:28" ht="15" customHeight="1" x14ac:dyDescent="0.25">
      <c r="A28" s="3"/>
      <c r="B28" s="3"/>
      <c r="C28" s="8">
        <v>26</v>
      </c>
      <c r="D28" s="13" t="s">
        <v>42</v>
      </c>
      <c r="E28" s="2" t="s">
        <v>13</v>
      </c>
      <c r="F28" s="3"/>
      <c r="G28" s="3"/>
      <c r="H28" s="15">
        <f t="shared" si="19"/>
        <v>26</v>
      </c>
      <c r="I28" s="16">
        <v>98</v>
      </c>
      <c r="J28" s="6" t="str">
        <f t="shared" si="0"/>
        <v>Bobková Jana</v>
      </c>
      <c r="K28" s="2" t="str">
        <f t="shared" si="1"/>
        <v>ZŠ Křinec</v>
      </c>
      <c r="L28" s="2" t="str">
        <f t="shared" si="2"/>
        <v/>
      </c>
      <c r="M28" s="2" t="str">
        <f t="shared" si="3"/>
        <v/>
      </c>
      <c r="N28" s="2" t="str">
        <f t="shared" si="4"/>
        <v/>
      </c>
      <c r="O28" s="2" t="str">
        <f t="shared" si="5"/>
        <v/>
      </c>
      <c r="P28" s="2" t="str">
        <f t="shared" si="6"/>
        <v/>
      </c>
      <c r="Q28" s="2" t="str">
        <f t="shared" si="7"/>
        <v/>
      </c>
      <c r="R28" s="2" t="str">
        <f t="shared" si="8"/>
        <v/>
      </c>
      <c r="S28" s="2" t="str">
        <f t="shared" si="9"/>
        <v/>
      </c>
      <c r="T28" s="2" t="str">
        <f t="shared" si="10"/>
        <v/>
      </c>
      <c r="U28" s="2" t="str">
        <f t="shared" si="11"/>
        <v/>
      </c>
      <c r="V28" s="2" t="str">
        <f t="shared" si="12"/>
        <v/>
      </c>
      <c r="W28" s="2" t="str">
        <f t="shared" si="13"/>
        <v/>
      </c>
      <c r="X28" s="2" t="str">
        <f t="shared" si="14"/>
        <v/>
      </c>
      <c r="Y28" s="2" t="str">
        <f t="shared" si="15"/>
        <v/>
      </c>
      <c r="Z28" s="2" t="str">
        <f t="shared" si="16"/>
        <v/>
      </c>
      <c r="AA28" s="4" t="str">
        <f t="shared" si="17"/>
        <v/>
      </c>
      <c r="AB28" s="19">
        <f t="shared" si="18"/>
        <v>26</v>
      </c>
    </row>
    <row r="29" spans="1:28" ht="15" customHeight="1" x14ac:dyDescent="0.25">
      <c r="A29" s="3"/>
      <c r="B29" s="3"/>
      <c r="C29" s="8">
        <v>27</v>
      </c>
      <c r="D29" s="13" t="s">
        <v>44</v>
      </c>
      <c r="E29" s="2" t="s">
        <v>13</v>
      </c>
      <c r="F29" s="3"/>
      <c r="G29" s="3"/>
      <c r="H29" s="15">
        <f t="shared" si="19"/>
        <v>27</v>
      </c>
      <c r="I29" s="16">
        <v>12</v>
      </c>
      <c r="J29" s="6" t="str">
        <f t="shared" si="0"/>
        <v>Sofie Vrbová</v>
      </c>
      <c r="K29" s="2" t="str">
        <f t="shared" si="1"/>
        <v>ZŠ JAK Lysá</v>
      </c>
      <c r="L29" s="2" t="str">
        <f t="shared" si="2"/>
        <v/>
      </c>
      <c r="M29" s="8">
        <f t="shared" si="3"/>
        <v>27</v>
      </c>
      <c r="N29" s="2" t="str">
        <f t="shared" si="4"/>
        <v/>
      </c>
      <c r="O29" s="2" t="str">
        <f t="shared" si="5"/>
        <v/>
      </c>
      <c r="P29" s="2" t="str">
        <f t="shared" si="6"/>
        <v/>
      </c>
      <c r="Q29" s="2" t="str">
        <f t="shared" si="7"/>
        <v/>
      </c>
      <c r="R29" s="2" t="str">
        <f t="shared" si="8"/>
        <v/>
      </c>
      <c r="S29" s="2" t="str">
        <f t="shared" si="9"/>
        <v/>
      </c>
      <c r="T29" s="2" t="str">
        <f t="shared" si="10"/>
        <v/>
      </c>
      <c r="U29" s="2" t="str">
        <f t="shared" si="11"/>
        <v/>
      </c>
      <c r="V29" s="2" t="str">
        <f t="shared" si="12"/>
        <v/>
      </c>
      <c r="W29" s="2" t="str">
        <f t="shared" si="13"/>
        <v/>
      </c>
      <c r="X29" s="2" t="str">
        <f t="shared" si="14"/>
        <v/>
      </c>
      <c r="Y29" s="2" t="str">
        <f t="shared" si="15"/>
        <v/>
      </c>
      <c r="Z29" s="2" t="str">
        <f t="shared" si="16"/>
        <v/>
      </c>
      <c r="AA29" s="4" t="str">
        <f t="shared" si="17"/>
        <v/>
      </c>
      <c r="AB29" s="17" t="str">
        <f t="shared" si="18"/>
        <v/>
      </c>
    </row>
    <row r="30" spans="1:28" ht="15" customHeight="1" x14ac:dyDescent="0.25">
      <c r="A30" s="3"/>
      <c r="B30" s="3"/>
      <c r="C30" s="8">
        <v>28</v>
      </c>
      <c r="D30" s="13" t="s">
        <v>45</v>
      </c>
      <c r="E30" s="2" t="s">
        <v>13</v>
      </c>
      <c r="F30" s="3"/>
      <c r="G30" s="3"/>
      <c r="H30" s="15">
        <f t="shared" si="19"/>
        <v>28</v>
      </c>
      <c r="I30" s="16">
        <v>25</v>
      </c>
      <c r="J30" s="6" t="str">
        <f t="shared" si="0"/>
        <v>Sedlatá Vendula</v>
      </c>
      <c r="K30" s="2" t="str">
        <f t="shared" si="1"/>
        <v>Gym Nymburk</v>
      </c>
      <c r="L30" s="2" t="str">
        <f t="shared" si="2"/>
        <v/>
      </c>
      <c r="M30" s="2" t="str">
        <f t="shared" si="3"/>
        <v/>
      </c>
      <c r="N30" s="2" t="str">
        <f t="shared" si="4"/>
        <v/>
      </c>
      <c r="O30" s="2" t="str">
        <f t="shared" si="5"/>
        <v/>
      </c>
      <c r="P30" s="8">
        <f t="shared" si="6"/>
        <v>28</v>
      </c>
      <c r="Q30" s="2" t="str">
        <f t="shared" si="7"/>
        <v/>
      </c>
      <c r="R30" s="2" t="str">
        <f t="shared" si="8"/>
        <v/>
      </c>
      <c r="S30" s="2" t="str">
        <f t="shared" si="9"/>
        <v/>
      </c>
      <c r="T30" s="2" t="str">
        <f t="shared" si="10"/>
        <v/>
      </c>
      <c r="U30" s="2" t="str">
        <f t="shared" si="11"/>
        <v/>
      </c>
      <c r="V30" s="2" t="str">
        <f t="shared" si="12"/>
        <v/>
      </c>
      <c r="W30" s="2" t="str">
        <f t="shared" si="13"/>
        <v/>
      </c>
      <c r="X30" s="2" t="str">
        <f t="shared" si="14"/>
        <v/>
      </c>
      <c r="Y30" s="2" t="str">
        <f t="shared" si="15"/>
        <v/>
      </c>
      <c r="Z30" s="2" t="str">
        <f t="shared" si="16"/>
        <v/>
      </c>
      <c r="AA30" s="4" t="str">
        <f t="shared" si="17"/>
        <v/>
      </c>
      <c r="AB30" s="17" t="str">
        <f t="shared" si="18"/>
        <v/>
      </c>
    </row>
    <row r="31" spans="1:28" ht="15" customHeight="1" x14ac:dyDescent="0.25">
      <c r="A31" s="3"/>
      <c r="B31" s="3"/>
      <c r="C31" s="8">
        <v>29</v>
      </c>
      <c r="D31" s="13" t="s">
        <v>46</v>
      </c>
      <c r="E31" s="2" t="s">
        <v>13</v>
      </c>
      <c r="F31" s="3"/>
      <c r="G31" s="3"/>
      <c r="H31" s="15">
        <f t="shared" si="19"/>
        <v>29</v>
      </c>
      <c r="I31" s="16">
        <v>50</v>
      </c>
      <c r="J31" s="6" t="str">
        <f t="shared" si="0"/>
        <v>Kraumanová Hana</v>
      </c>
      <c r="K31" s="2" t="str">
        <f t="shared" si="1"/>
        <v>ZŠ Tyršova Nymburk</v>
      </c>
      <c r="L31" s="2" t="str">
        <f t="shared" si="2"/>
        <v/>
      </c>
      <c r="M31" s="2" t="str">
        <f t="shared" si="3"/>
        <v/>
      </c>
      <c r="N31" s="2" t="str">
        <f t="shared" si="4"/>
        <v/>
      </c>
      <c r="O31" s="2" t="str">
        <f t="shared" si="5"/>
        <v/>
      </c>
      <c r="P31" s="2" t="str">
        <f t="shared" si="6"/>
        <v/>
      </c>
      <c r="Q31" s="2" t="str">
        <f t="shared" si="7"/>
        <v/>
      </c>
      <c r="R31" s="2" t="str">
        <f t="shared" si="8"/>
        <v/>
      </c>
      <c r="S31" s="2" t="str">
        <f t="shared" si="9"/>
        <v/>
      </c>
      <c r="T31" s="8">
        <f t="shared" si="10"/>
        <v>29</v>
      </c>
      <c r="U31" s="2" t="str">
        <f t="shared" si="11"/>
        <v/>
      </c>
      <c r="V31" s="2" t="str">
        <f t="shared" si="12"/>
        <v/>
      </c>
      <c r="W31" s="2" t="str">
        <f t="shared" si="13"/>
        <v/>
      </c>
      <c r="X31" s="2" t="str">
        <f t="shared" si="14"/>
        <v/>
      </c>
      <c r="Y31" s="2" t="str">
        <f t="shared" si="15"/>
        <v/>
      </c>
      <c r="Z31" s="2" t="str">
        <f t="shared" si="16"/>
        <v/>
      </c>
      <c r="AA31" s="4" t="str">
        <f t="shared" si="17"/>
        <v/>
      </c>
      <c r="AB31" s="17" t="str">
        <f t="shared" si="18"/>
        <v/>
      </c>
    </row>
    <row r="32" spans="1:28" ht="15" customHeight="1" x14ac:dyDescent="0.25">
      <c r="A32" s="3"/>
      <c r="B32" s="3"/>
      <c r="C32" s="8">
        <v>30</v>
      </c>
      <c r="D32" s="13" t="s">
        <v>47</v>
      </c>
      <c r="E32" s="2" t="s">
        <v>13</v>
      </c>
      <c r="F32" s="3"/>
      <c r="G32" s="3"/>
      <c r="H32" s="15">
        <f t="shared" si="19"/>
        <v>30</v>
      </c>
      <c r="I32" s="16">
        <v>76</v>
      </c>
      <c r="J32" s="6" t="str">
        <f t="shared" si="0"/>
        <v>Julie Kamenská</v>
      </c>
      <c r="K32" s="2" t="str">
        <f t="shared" si="1"/>
        <v>ZŠ Loučeň</v>
      </c>
      <c r="L32" s="2" t="str">
        <f t="shared" si="2"/>
        <v/>
      </c>
      <c r="M32" s="2" t="str">
        <f t="shared" si="3"/>
        <v/>
      </c>
      <c r="N32" s="2" t="str">
        <f t="shared" si="4"/>
        <v/>
      </c>
      <c r="O32" s="2" t="str">
        <f t="shared" si="5"/>
        <v/>
      </c>
      <c r="P32" s="2" t="str">
        <f t="shared" si="6"/>
        <v/>
      </c>
      <c r="Q32" s="2" t="str">
        <f t="shared" si="7"/>
        <v/>
      </c>
      <c r="R32" s="2" t="str">
        <f t="shared" si="8"/>
        <v/>
      </c>
      <c r="S32" s="2" t="str">
        <f t="shared" si="9"/>
        <v/>
      </c>
      <c r="T32" s="2" t="str">
        <f t="shared" si="10"/>
        <v/>
      </c>
      <c r="U32" s="2" t="str">
        <f t="shared" si="11"/>
        <v/>
      </c>
      <c r="V32" s="2" t="str">
        <f t="shared" si="12"/>
        <v/>
      </c>
      <c r="W32" s="2" t="str">
        <f t="shared" si="13"/>
        <v/>
      </c>
      <c r="X32" s="8">
        <f t="shared" si="14"/>
        <v>30</v>
      </c>
      <c r="Y32" s="2" t="str">
        <f t="shared" si="15"/>
        <v/>
      </c>
      <c r="Z32" s="2" t="str">
        <f t="shared" si="16"/>
        <v/>
      </c>
      <c r="AA32" s="4" t="str">
        <f t="shared" si="17"/>
        <v/>
      </c>
      <c r="AB32" s="17" t="str">
        <f t="shared" si="18"/>
        <v/>
      </c>
    </row>
    <row r="33" spans="1:28" ht="15" customHeight="1" x14ac:dyDescent="0.25">
      <c r="A33" s="3"/>
      <c r="B33" s="2" t="s">
        <v>48</v>
      </c>
      <c r="C33" s="8">
        <v>31</v>
      </c>
      <c r="D33" s="18"/>
      <c r="E33" s="2" t="s">
        <v>48</v>
      </c>
      <c r="F33" s="3"/>
      <c r="G33" s="3"/>
      <c r="H33" s="15">
        <f t="shared" si="19"/>
        <v>31</v>
      </c>
      <c r="I33" s="16">
        <v>41</v>
      </c>
      <c r="J33" s="6" t="str">
        <f t="shared" si="0"/>
        <v>Adriana Jelínková</v>
      </c>
      <c r="K33" s="2" t="str">
        <f t="shared" si="1"/>
        <v>ZŠ Semice</v>
      </c>
      <c r="L33" s="2" t="str">
        <f t="shared" si="2"/>
        <v/>
      </c>
      <c r="M33" s="2" t="str">
        <f t="shared" si="3"/>
        <v/>
      </c>
      <c r="N33" s="2" t="str">
        <f t="shared" si="4"/>
        <v/>
      </c>
      <c r="O33" s="2" t="str">
        <f t="shared" si="5"/>
        <v/>
      </c>
      <c r="P33" s="2" t="str">
        <f t="shared" si="6"/>
        <v/>
      </c>
      <c r="Q33" s="2" t="str">
        <f t="shared" si="7"/>
        <v/>
      </c>
      <c r="R33" s="8">
        <f t="shared" si="8"/>
        <v>31</v>
      </c>
      <c r="S33" s="2" t="str">
        <f t="shared" si="9"/>
        <v/>
      </c>
      <c r="T33" s="2" t="str">
        <f t="shared" si="10"/>
        <v/>
      </c>
      <c r="U33" s="2" t="str">
        <f t="shared" si="11"/>
        <v/>
      </c>
      <c r="V33" s="2" t="str">
        <f t="shared" si="12"/>
        <v/>
      </c>
      <c r="W33" s="2" t="str">
        <f t="shared" si="13"/>
        <v/>
      </c>
      <c r="X33" s="2" t="str">
        <f t="shared" si="14"/>
        <v/>
      </c>
      <c r="Y33" s="2" t="str">
        <f t="shared" si="15"/>
        <v/>
      </c>
      <c r="Z33" s="2" t="str">
        <f t="shared" si="16"/>
        <v/>
      </c>
      <c r="AA33" s="4" t="str">
        <f t="shared" si="17"/>
        <v/>
      </c>
      <c r="AB33" s="17" t="str">
        <f t="shared" si="18"/>
        <v/>
      </c>
    </row>
    <row r="34" spans="1:28" ht="15" customHeight="1" x14ac:dyDescent="0.25">
      <c r="A34" s="3"/>
      <c r="B34" s="3"/>
      <c r="C34" s="8">
        <v>32</v>
      </c>
      <c r="D34" s="18"/>
      <c r="E34" s="2" t="s">
        <v>48</v>
      </c>
      <c r="F34" s="3"/>
      <c r="G34" s="3"/>
      <c r="H34" s="15">
        <f t="shared" si="19"/>
        <v>32</v>
      </c>
      <c r="I34" s="16">
        <v>101</v>
      </c>
      <c r="J34" s="6" t="str">
        <f t="shared" si="0"/>
        <v>Bukovicová Tereza</v>
      </c>
      <c r="K34" s="2" t="str">
        <f t="shared" si="1"/>
        <v>ZŠ Křinec</v>
      </c>
      <c r="L34" s="2" t="str">
        <f t="shared" si="2"/>
        <v/>
      </c>
      <c r="M34" s="2" t="str">
        <f t="shared" si="3"/>
        <v/>
      </c>
      <c r="N34" s="2" t="str">
        <f t="shared" si="4"/>
        <v/>
      </c>
      <c r="O34" s="2" t="str">
        <f t="shared" si="5"/>
        <v/>
      </c>
      <c r="P34" s="2" t="str">
        <f t="shared" si="6"/>
        <v/>
      </c>
      <c r="Q34" s="2" t="str">
        <f t="shared" si="7"/>
        <v/>
      </c>
      <c r="R34" s="2" t="str">
        <f t="shared" si="8"/>
        <v/>
      </c>
      <c r="S34" s="2" t="str">
        <f t="shared" si="9"/>
        <v/>
      </c>
      <c r="T34" s="2" t="str">
        <f t="shared" si="10"/>
        <v/>
      </c>
      <c r="U34" s="2" t="str">
        <f t="shared" si="11"/>
        <v/>
      </c>
      <c r="V34" s="2" t="str">
        <f t="shared" si="12"/>
        <v/>
      </c>
      <c r="W34" s="2" t="str">
        <f t="shared" si="13"/>
        <v/>
      </c>
      <c r="X34" s="2" t="str">
        <f t="shared" si="14"/>
        <v/>
      </c>
      <c r="Y34" s="2" t="str">
        <f t="shared" si="15"/>
        <v/>
      </c>
      <c r="Z34" s="2" t="str">
        <f t="shared" si="16"/>
        <v/>
      </c>
      <c r="AA34" s="4" t="str">
        <f t="shared" si="17"/>
        <v/>
      </c>
      <c r="AB34" s="19">
        <f t="shared" si="18"/>
        <v>32</v>
      </c>
    </row>
    <row r="35" spans="1:28" ht="15" customHeight="1" x14ac:dyDescent="0.25">
      <c r="A35" s="3"/>
      <c r="B35" s="3"/>
      <c r="C35" s="8">
        <v>33</v>
      </c>
      <c r="D35" s="18"/>
      <c r="E35" s="2" t="s">
        <v>48</v>
      </c>
      <c r="F35" s="3"/>
      <c r="G35" s="3"/>
      <c r="H35" s="15">
        <f t="shared" si="19"/>
        <v>33</v>
      </c>
      <c r="I35" s="16">
        <v>42</v>
      </c>
      <c r="J35" s="6" t="str">
        <f t="shared" ref="J35:J66" si="20">VLOOKUP($I35,$C$2:$E$108,2)</f>
        <v>Zuzana Jílková</v>
      </c>
      <c r="K35" s="2" t="str">
        <f t="shared" ref="K35:K66" si="21">VLOOKUP($I35,$C$2:$E$108,3)</f>
        <v>ZŠ Semice</v>
      </c>
      <c r="L35" s="2" t="str">
        <f t="shared" ref="L35:L66" si="22">IF($K35=$I$108,$H35,"")</f>
        <v/>
      </c>
      <c r="M35" s="2" t="str">
        <f t="shared" ref="M35:M66" si="23">IF($K35=$I$109,$H35,"")</f>
        <v/>
      </c>
      <c r="N35" s="2" t="str">
        <f t="shared" ref="N35:N66" si="24">IF($K35=$I$110,$H35,"")</f>
        <v/>
      </c>
      <c r="O35" s="2" t="str">
        <f t="shared" ref="O35:O66" si="25">IF($K35=$I$111,$H35,"")</f>
        <v/>
      </c>
      <c r="P35" s="2" t="str">
        <f t="shared" ref="P35:P66" si="26">IF($K35=$I$112,$H35,"")</f>
        <v/>
      </c>
      <c r="Q35" s="2" t="str">
        <f t="shared" ref="Q35:Q66" si="27">IF($K35=$I$113,$H35,"")</f>
        <v/>
      </c>
      <c r="R35" s="8">
        <f t="shared" ref="R35:R66" si="28">IF($K35=$I$114,$H35,"")</f>
        <v>33</v>
      </c>
      <c r="S35" s="2" t="str">
        <f t="shared" ref="S35:S66" si="29">IF($K35=$I$115,$H35,"")</f>
        <v/>
      </c>
      <c r="T35" s="2" t="str">
        <f t="shared" ref="T35:T66" si="30">IF($K35=$I$116,$H35,"")</f>
        <v/>
      </c>
      <c r="U35" s="2" t="str">
        <f t="shared" ref="U35:U66" si="31">IF($K35=$I$117,$H35,"")</f>
        <v/>
      </c>
      <c r="V35" s="2" t="str">
        <f t="shared" ref="V35:V66" si="32">IF($K35=$I$118,$H35,"")</f>
        <v/>
      </c>
      <c r="W35" s="2" t="str">
        <f t="shared" ref="W35:W66" si="33">IF($K35=$I$119,$H35,"")</f>
        <v/>
      </c>
      <c r="X35" s="2" t="str">
        <f t="shared" ref="X35:X66" si="34">IF($K35=$I$120,$H35,"")</f>
        <v/>
      </c>
      <c r="Y35" s="2" t="str">
        <f t="shared" ref="Y35:Y66" si="35">IF($K35=$I$121,$H35,"")</f>
        <v/>
      </c>
      <c r="Z35" s="2" t="str">
        <f t="shared" ref="Z35:Z66" si="36">IF($K35=$I$122,$H35,"")</f>
        <v/>
      </c>
      <c r="AA35" s="4" t="str">
        <f t="shared" ref="AA35:AA66" si="37">IF($K35=$I$123,$H35,"")</f>
        <v/>
      </c>
      <c r="AB35" s="17" t="str">
        <f t="shared" ref="AB35:AB66" si="38">IF($K35=$I$124,$H35,"")</f>
        <v/>
      </c>
    </row>
    <row r="36" spans="1:28" ht="15" customHeight="1" x14ac:dyDescent="0.25">
      <c r="A36" s="3"/>
      <c r="B36" s="3"/>
      <c r="C36" s="8">
        <v>34</v>
      </c>
      <c r="D36" s="18"/>
      <c r="E36" s="2" t="s">
        <v>48</v>
      </c>
      <c r="F36" s="3"/>
      <c r="G36" s="3"/>
      <c r="H36" s="15">
        <f t="shared" ref="H36:H67" si="39">$H35+1</f>
        <v>34</v>
      </c>
      <c r="I36" s="16">
        <v>43</v>
      </c>
      <c r="J36" s="6" t="str">
        <f t="shared" si="20"/>
        <v>Nikola Knoblochová</v>
      </c>
      <c r="K36" s="2" t="str">
        <f t="shared" si="21"/>
        <v>ZŠ BH Lysá</v>
      </c>
      <c r="L36" s="2" t="str">
        <f t="shared" si="22"/>
        <v/>
      </c>
      <c r="M36" s="2" t="str">
        <f t="shared" si="23"/>
        <v/>
      </c>
      <c r="N36" s="2" t="str">
        <f t="shared" si="24"/>
        <v/>
      </c>
      <c r="O36" s="2" t="str">
        <f t="shared" si="25"/>
        <v/>
      </c>
      <c r="P36" s="2" t="str">
        <f t="shared" si="26"/>
        <v/>
      </c>
      <c r="Q36" s="2" t="str">
        <f t="shared" si="27"/>
        <v/>
      </c>
      <c r="R36" s="2" t="str">
        <f t="shared" si="28"/>
        <v/>
      </c>
      <c r="S36" s="8">
        <f t="shared" si="29"/>
        <v>34</v>
      </c>
      <c r="T36" s="2" t="str">
        <f t="shared" si="30"/>
        <v/>
      </c>
      <c r="U36" s="2" t="str">
        <f t="shared" si="31"/>
        <v/>
      </c>
      <c r="V36" s="2" t="str">
        <f t="shared" si="32"/>
        <v/>
      </c>
      <c r="W36" s="2" t="str">
        <f t="shared" si="33"/>
        <v/>
      </c>
      <c r="X36" s="2" t="str">
        <f t="shared" si="34"/>
        <v/>
      </c>
      <c r="Y36" s="2" t="str">
        <f t="shared" si="35"/>
        <v/>
      </c>
      <c r="Z36" s="2" t="str">
        <f t="shared" si="36"/>
        <v/>
      </c>
      <c r="AA36" s="4" t="str">
        <f t="shared" si="37"/>
        <v/>
      </c>
      <c r="AB36" s="17" t="str">
        <f t="shared" si="38"/>
        <v/>
      </c>
    </row>
    <row r="37" spans="1:28" ht="15" customHeight="1" x14ac:dyDescent="0.25">
      <c r="A37" s="3"/>
      <c r="B37" s="3"/>
      <c r="C37" s="8">
        <v>35</v>
      </c>
      <c r="D37" s="18"/>
      <c r="E37" s="2" t="s">
        <v>48</v>
      </c>
      <c r="F37" s="3"/>
      <c r="G37" s="3"/>
      <c r="H37" s="15">
        <f t="shared" si="39"/>
        <v>35</v>
      </c>
      <c r="I37" s="16">
        <v>11</v>
      </c>
      <c r="J37" s="6" t="str">
        <f t="shared" si="20"/>
        <v>Karolína Hrabalová</v>
      </c>
      <c r="K37" s="2" t="str">
        <f t="shared" si="21"/>
        <v>ZŠ JAK Lysá</v>
      </c>
      <c r="L37" s="2" t="str">
        <f t="shared" si="22"/>
        <v/>
      </c>
      <c r="M37" s="8">
        <f t="shared" si="23"/>
        <v>35</v>
      </c>
      <c r="N37" s="2" t="str">
        <f t="shared" si="24"/>
        <v/>
      </c>
      <c r="O37" s="2" t="str">
        <f t="shared" si="25"/>
        <v/>
      </c>
      <c r="P37" s="2" t="str">
        <f t="shared" si="26"/>
        <v/>
      </c>
      <c r="Q37" s="2" t="str">
        <f t="shared" si="27"/>
        <v/>
      </c>
      <c r="R37" s="2" t="str">
        <f t="shared" si="28"/>
        <v/>
      </c>
      <c r="S37" s="2" t="str">
        <f t="shared" si="29"/>
        <v/>
      </c>
      <c r="T37" s="2" t="str">
        <f t="shared" si="30"/>
        <v/>
      </c>
      <c r="U37" s="2" t="str">
        <f t="shared" si="31"/>
        <v/>
      </c>
      <c r="V37" s="2" t="str">
        <f t="shared" si="32"/>
        <v/>
      </c>
      <c r="W37" s="2" t="str">
        <f t="shared" si="33"/>
        <v/>
      </c>
      <c r="X37" s="2" t="str">
        <f t="shared" si="34"/>
        <v/>
      </c>
      <c r="Y37" s="2" t="str">
        <f t="shared" si="35"/>
        <v/>
      </c>
      <c r="Z37" s="2" t="str">
        <f t="shared" si="36"/>
        <v/>
      </c>
      <c r="AA37" s="4" t="str">
        <f t="shared" si="37"/>
        <v/>
      </c>
      <c r="AB37" s="17" t="str">
        <f t="shared" si="38"/>
        <v/>
      </c>
    </row>
    <row r="38" spans="1:28" ht="15" customHeight="1" x14ac:dyDescent="0.25">
      <c r="A38" s="3"/>
      <c r="B38" s="3"/>
      <c r="C38" s="8">
        <v>36</v>
      </c>
      <c r="D38" s="3"/>
      <c r="E38" s="2" t="s">
        <v>48</v>
      </c>
      <c r="F38" s="3"/>
      <c r="G38" s="3"/>
      <c r="H38" s="15">
        <f t="shared" si="39"/>
        <v>36</v>
      </c>
      <c r="I38" s="16">
        <v>72</v>
      </c>
      <c r="J38" s="6" t="str">
        <f t="shared" si="20"/>
        <v>Zoubková Kristýna</v>
      </c>
      <c r="K38" s="2" t="str">
        <f t="shared" si="21"/>
        <v>ZŠ Kounice A</v>
      </c>
      <c r="L38" s="2" t="str">
        <f t="shared" si="22"/>
        <v/>
      </c>
      <c r="M38" s="2" t="str">
        <f t="shared" si="23"/>
        <v/>
      </c>
      <c r="N38" s="2" t="str">
        <f t="shared" si="24"/>
        <v/>
      </c>
      <c r="O38" s="2" t="str">
        <f t="shared" si="25"/>
        <v/>
      </c>
      <c r="P38" s="2" t="str">
        <f t="shared" si="26"/>
        <v/>
      </c>
      <c r="Q38" s="2" t="str">
        <f t="shared" si="27"/>
        <v/>
      </c>
      <c r="R38" s="2" t="str">
        <f t="shared" si="28"/>
        <v/>
      </c>
      <c r="S38" s="2" t="str">
        <f t="shared" si="29"/>
        <v/>
      </c>
      <c r="T38" s="2" t="str">
        <f t="shared" si="30"/>
        <v/>
      </c>
      <c r="U38" s="2" t="str">
        <f t="shared" si="31"/>
        <v/>
      </c>
      <c r="V38" s="2" t="str">
        <f t="shared" si="32"/>
        <v/>
      </c>
      <c r="W38" s="8">
        <f t="shared" si="33"/>
        <v>36</v>
      </c>
      <c r="X38" s="2" t="str">
        <f t="shared" si="34"/>
        <v/>
      </c>
      <c r="Y38" s="2" t="str">
        <f t="shared" si="35"/>
        <v/>
      </c>
      <c r="Z38" s="2" t="str">
        <f t="shared" si="36"/>
        <v/>
      </c>
      <c r="AA38" s="4" t="str">
        <f t="shared" si="37"/>
        <v/>
      </c>
      <c r="AB38" s="17" t="str">
        <f t="shared" si="38"/>
        <v/>
      </c>
    </row>
    <row r="39" spans="1:28" ht="15" customHeight="1" x14ac:dyDescent="0.25">
      <c r="A39" s="3"/>
      <c r="B39" s="2" t="s">
        <v>21</v>
      </c>
      <c r="C39" s="8">
        <v>37</v>
      </c>
      <c r="D39" s="13" t="s">
        <v>49</v>
      </c>
      <c r="E39" s="2" t="s">
        <v>21</v>
      </c>
      <c r="F39" s="3"/>
      <c r="G39" s="3"/>
      <c r="H39" s="15">
        <f t="shared" si="39"/>
        <v>37</v>
      </c>
      <c r="I39" s="16">
        <v>60</v>
      </c>
      <c r="J39" s="6" t="str">
        <f t="shared" si="20"/>
        <v>Křížová Anna</v>
      </c>
      <c r="K39" s="2" t="str">
        <f t="shared" si="21"/>
        <v>ZŠ KOM Nymburk</v>
      </c>
      <c r="L39" s="2" t="str">
        <f t="shared" si="22"/>
        <v/>
      </c>
      <c r="M39" s="2" t="str">
        <f t="shared" si="23"/>
        <v/>
      </c>
      <c r="N39" s="2" t="str">
        <f t="shared" si="24"/>
        <v/>
      </c>
      <c r="O39" s="2" t="str">
        <f t="shared" si="25"/>
        <v/>
      </c>
      <c r="P39" s="2" t="str">
        <f t="shared" si="26"/>
        <v/>
      </c>
      <c r="Q39" s="2" t="str">
        <f t="shared" si="27"/>
        <v/>
      </c>
      <c r="R39" s="2" t="str">
        <f t="shared" si="28"/>
        <v/>
      </c>
      <c r="S39" s="2" t="str">
        <f t="shared" si="29"/>
        <v/>
      </c>
      <c r="T39" s="2" t="str">
        <f t="shared" si="30"/>
        <v/>
      </c>
      <c r="U39" s="8">
        <f t="shared" si="31"/>
        <v>37</v>
      </c>
      <c r="V39" s="2" t="str">
        <f t="shared" si="32"/>
        <v/>
      </c>
      <c r="W39" s="2" t="str">
        <f t="shared" si="33"/>
        <v/>
      </c>
      <c r="X39" s="2" t="str">
        <f t="shared" si="34"/>
        <v/>
      </c>
      <c r="Y39" s="2" t="str">
        <f t="shared" si="35"/>
        <v/>
      </c>
      <c r="Z39" s="2" t="str">
        <f t="shared" si="36"/>
        <v/>
      </c>
      <c r="AA39" s="4" t="str">
        <f t="shared" si="37"/>
        <v/>
      </c>
      <c r="AB39" s="17" t="str">
        <f t="shared" si="38"/>
        <v/>
      </c>
    </row>
    <row r="40" spans="1:28" ht="15" customHeight="1" x14ac:dyDescent="0.25">
      <c r="A40" s="3"/>
      <c r="B40" s="3"/>
      <c r="C40" s="8">
        <v>38</v>
      </c>
      <c r="D40" s="18"/>
      <c r="E40" s="2" t="s">
        <v>21</v>
      </c>
      <c r="F40" s="3"/>
      <c r="G40" s="3"/>
      <c r="H40" s="15">
        <f t="shared" si="39"/>
        <v>38</v>
      </c>
      <c r="I40" s="16">
        <v>58</v>
      </c>
      <c r="J40" s="6" t="str">
        <f t="shared" si="20"/>
        <v>Maršíková Marie</v>
      </c>
      <c r="K40" s="2" t="str">
        <f t="shared" si="21"/>
        <v>ZŠ KOM Nymburk</v>
      </c>
      <c r="L40" s="2" t="str">
        <f t="shared" si="22"/>
        <v/>
      </c>
      <c r="M40" s="2" t="str">
        <f t="shared" si="23"/>
        <v/>
      </c>
      <c r="N40" s="2" t="str">
        <f t="shared" si="24"/>
        <v/>
      </c>
      <c r="O40" s="2" t="str">
        <f t="shared" si="25"/>
        <v/>
      </c>
      <c r="P40" s="2" t="str">
        <f t="shared" si="26"/>
        <v/>
      </c>
      <c r="Q40" s="2" t="str">
        <f t="shared" si="27"/>
        <v/>
      </c>
      <c r="R40" s="2" t="str">
        <f t="shared" si="28"/>
        <v/>
      </c>
      <c r="S40" s="2" t="str">
        <f t="shared" si="29"/>
        <v/>
      </c>
      <c r="T40" s="2" t="str">
        <f t="shared" si="30"/>
        <v/>
      </c>
      <c r="U40" s="8">
        <f t="shared" si="31"/>
        <v>38</v>
      </c>
      <c r="V40" s="2" t="str">
        <f t="shared" si="32"/>
        <v/>
      </c>
      <c r="W40" s="2" t="str">
        <f t="shared" si="33"/>
        <v/>
      </c>
      <c r="X40" s="2" t="str">
        <f t="shared" si="34"/>
        <v/>
      </c>
      <c r="Y40" s="2" t="str">
        <f t="shared" si="35"/>
        <v/>
      </c>
      <c r="Z40" s="2" t="str">
        <f t="shared" si="36"/>
        <v/>
      </c>
      <c r="AA40" s="4" t="str">
        <f t="shared" si="37"/>
        <v/>
      </c>
      <c r="AB40" s="17" t="str">
        <f t="shared" si="38"/>
        <v/>
      </c>
    </row>
    <row r="41" spans="1:28" ht="15" customHeight="1" x14ac:dyDescent="0.25">
      <c r="A41" s="3"/>
      <c r="B41" s="3"/>
      <c r="C41" s="8">
        <v>39</v>
      </c>
      <c r="D41" s="13" t="s">
        <v>50</v>
      </c>
      <c r="E41" s="2" t="s">
        <v>21</v>
      </c>
      <c r="F41" s="3"/>
      <c r="G41" s="3"/>
      <c r="H41" s="15">
        <f t="shared" si="39"/>
        <v>39</v>
      </c>
      <c r="I41" s="16">
        <v>57</v>
      </c>
      <c r="J41" s="6" t="str">
        <f t="shared" si="20"/>
        <v>Červinková Amálie</v>
      </c>
      <c r="K41" s="2" t="str">
        <f t="shared" si="21"/>
        <v>ZŠ KOM Nymburk</v>
      </c>
      <c r="L41" s="2" t="str">
        <f t="shared" si="22"/>
        <v/>
      </c>
      <c r="M41" s="2" t="str">
        <f t="shared" si="23"/>
        <v/>
      </c>
      <c r="N41" s="2" t="str">
        <f t="shared" si="24"/>
        <v/>
      </c>
      <c r="O41" s="2" t="str">
        <f t="shared" si="25"/>
        <v/>
      </c>
      <c r="P41" s="2" t="str">
        <f t="shared" si="26"/>
        <v/>
      </c>
      <c r="Q41" s="2" t="str">
        <f t="shared" si="27"/>
        <v/>
      </c>
      <c r="R41" s="2" t="str">
        <f t="shared" si="28"/>
        <v/>
      </c>
      <c r="S41" s="2" t="str">
        <f t="shared" si="29"/>
        <v/>
      </c>
      <c r="T41" s="2" t="str">
        <f t="shared" si="30"/>
        <v/>
      </c>
      <c r="U41" s="8">
        <f t="shared" si="31"/>
        <v>39</v>
      </c>
      <c r="V41" s="2" t="str">
        <f t="shared" si="32"/>
        <v/>
      </c>
      <c r="W41" s="2" t="str">
        <f t="shared" si="33"/>
        <v/>
      </c>
      <c r="X41" s="2" t="str">
        <f t="shared" si="34"/>
        <v/>
      </c>
      <c r="Y41" s="2" t="str">
        <f t="shared" si="35"/>
        <v/>
      </c>
      <c r="Z41" s="2" t="str">
        <f t="shared" si="36"/>
        <v/>
      </c>
      <c r="AA41" s="4" t="str">
        <f t="shared" si="37"/>
        <v/>
      </c>
      <c r="AB41" s="17" t="str">
        <f t="shared" si="38"/>
        <v/>
      </c>
    </row>
    <row r="42" spans="1:28" ht="15" customHeight="1" x14ac:dyDescent="0.25">
      <c r="A42" s="3"/>
      <c r="B42" s="3"/>
      <c r="C42" s="8">
        <v>40</v>
      </c>
      <c r="D42" s="13" t="s">
        <v>51</v>
      </c>
      <c r="E42" s="2" t="s">
        <v>21</v>
      </c>
      <c r="F42" s="3"/>
      <c r="G42" s="3"/>
      <c r="H42" s="15">
        <f t="shared" si="39"/>
        <v>40</v>
      </c>
      <c r="I42" s="16">
        <v>9</v>
      </c>
      <c r="J42" s="6" t="str">
        <f t="shared" si="20"/>
        <v>Karolína Kubicová</v>
      </c>
      <c r="K42" s="2" t="str">
        <f t="shared" si="21"/>
        <v>ZŠ JAK Lysá</v>
      </c>
      <c r="L42" s="2" t="str">
        <f t="shared" si="22"/>
        <v/>
      </c>
      <c r="M42" s="8">
        <f t="shared" si="23"/>
        <v>40</v>
      </c>
      <c r="N42" s="2" t="str">
        <f t="shared" si="24"/>
        <v/>
      </c>
      <c r="O42" s="2" t="str">
        <f t="shared" si="25"/>
        <v/>
      </c>
      <c r="P42" s="2" t="str">
        <f t="shared" si="26"/>
        <v/>
      </c>
      <c r="Q42" s="2" t="str">
        <f t="shared" si="27"/>
        <v/>
      </c>
      <c r="R42" s="2" t="str">
        <f t="shared" si="28"/>
        <v/>
      </c>
      <c r="S42" s="2" t="str">
        <f t="shared" si="29"/>
        <v/>
      </c>
      <c r="T42" s="2" t="str">
        <f t="shared" si="30"/>
        <v/>
      </c>
      <c r="U42" s="2" t="str">
        <f t="shared" si="31"/>
        <v/>
      </c>
      <c r="V42" s="2" t="str">
        <f t="shared" si="32"/>
        <v/>
      </c>
      <c r="W42" s="2" t="str">
        <f t="shared" si="33"/>
        <v/>
      </c>
      <c r="X42" s="2" t="str">
        <f t="shared" si="34"/>
        <v/>
      </c>
      <c r="Y42" s="2" t="str">
        <f t="shared" si="35"/>
        <v/>
      </c>
      <c r="Z42" s="2" t="str">
        <f t="shared" si="36"/>
        <v/>
      </c>
      <c r="AA42" s="4" t="str">
        <f t="shared" si="37"/>
        <v/>
      </c>
      <c r="AB42" s="17" t="str">
        <f t="shared" si="38"/>
        <v/>
      </c>
    </row>
    <row r="43" spans="1:28" ht="15" customHeight="1" x14ac:dyDescent="0.25">
      <c r="A43" s="3"/>
      <c r="B43" s="3"/>
      <c r="C43" s="8">
        <v>41</v>
      </c>
      <c r="D43" s="13" t="s">
        <v>52</v>
      </c>
      <c r="E43" s="2" t="s">
        <v>21</v>
      </c>
      <c r="F43" s="3"/>
      <c r="G43" s="3"/>
      <c r="H43" s="15">
        <f t="shared" si="39"/>
        <v>41</v>
      </c>
      <c r="I43" s="16">
        <v>53</v>
      </c>
      <c r="J43" s="6" t="str">
        <f t="shared" si="20"/>
        <v>Krpatová Barbora</v>
      </c>
      <c r="K43" s="2" t="str">
        <f t="shared" si="21"/>
        <v>ZŠ Tyršova Nymburk</v>
      </c>
      <c r="L43" s="2" t="str">
        <f t="shared" si="22"/>
        <v/>
      </c>
      <c r="M43" s="2" t="str">
        <f t="shared" si="23"/>
        <v/>
      </c>
      <c r="N43" s="2" t="str">
        <f t="shared" si="24"/>
        <v/>
      </c>
      <c r="O43" s="2" t="str">
        <f t="shared" si="25"/>
        <v/>
      </c>
      <c r="P43" s="2" t="str">
        <f t="shared" si="26"/>
        <v/>
      </c>
      <c r="Q43" s="2" t="str">
        <f t="shared" si="27"/>
        <v/>
      </c>
      <c r="R43" s="2" t="str">
        <f t="shared" si="28"/>
        <v/>
      </c>
      <c r="S43" s="2" t="str">
        <f t="shared" si="29"/>
        <v/>
      </c>
      <c r="T43" s="8">
        <f t="shared" si="30"/>
        <v>41</v>
      </c>
      <c r="U43" s="2" t="str">
        <f t="shared" si="31"/>
        <v/>
      </c>
      <c r="V43" s="2" t="str">
        <f t="shared" si="32"/>
        <v/>
      </c>
      <c r="W43" s="2" t="str">
        <f t="shared" si="33"/>
        <v/>
      </c>
      <c r="X43" s="2" t="str">
        <f t="shared" si="34"/>
        <v/>
      </c>
      <c r="Y43" s="2" t="str">
        <f t="shared" si="35"/>
        <v/>
      </c>
      <c r="Z43" s="2" t="str">
        <f t="shared" si="36"/>
        <v/>
      </c>
      <c r="AA43" s="4" t="str">
        <f t="shared" si="37"/>
        <v/>
      </c>
      <c r="AB43" s="17" t="str">
        <f t="shared" si="38"/>
        <v/>
      </c>
    </row>
    <row r="44" spans="1:28" ht="15" customHeight="1" x14ac:dyDescent="0.25">
      <c r="A44" s="3"/>
      <c r="B44" s="3"/>
      <c r="C44" s="8">
        <v>42</v>
      </c>
      <c r="D44" s="13" t="s">
        <v>53</v>
      </c>
      <c r="E44" s="2" t="s">
        <v>21</v>
      </c>
      <c r="F44" s="3"/>
      <c r="G44" s="3"/>
      <c r="H44" s="15">
        <f t="shared" si="39"/>
        <v>42</v>
      </c>
      <c r="I44" s="16">
        <v>59</v>
      </c>
      <c r="J44" s="6" t="str">
        <f t="shared" si="20"/>
        <v>Dolejšková Barbora</v>
      </c>
      <c r="K44" s="2" t="str">
        <f t="shared" si="21"/>
        <v>ZŠ KOM Nymburk</v>
      </c>
      <c r="L44" s="2" t="str">
        <f t="shared" si="22"/>
        <v/>
      </c>
      <c r="M44" s="2" t="str">
        <f t="shared" si="23"/>
        <v/>
      </c>
      <c r="N44" s="2" t="str">
        <f t="shared" si="24"/>
        <v/>
      </c>
      <c r="O44" s="2" t="str">
        <f t="shared" si="25"/>
        <v/>
      </c>
      <c r="P44" s="2" t="str">
        <f t="shared" si="26"/>
        <v/>
      </c>
      <c r="Q44" s="2" t="str">
        <f t="shared" si="27"/>
        <v/>
      </c>
      <c r="R44" s="2" t="str">
        <f t="shared" si="28"/>
        <v/>
      </c>
      <c r="S44" s="2" t="str">
        <f t="shared" si="29"/>
        <v/>
      </c>
      <c r="T44" s="2" t="str">
        <f t="shared" si="30"/>
        <v/>
      </c>
      <c r="U44" s="8">
        <f t="shared" si="31"/>
        <v>42</v>
      </c>
      <c r="V44" s="2" t="str">
        <f t="shared" si="32"/>
        <v/>
      </c>
      <c r="W44" s="2" t="str">
        <f t="shared" si="33"/>
        <v/>
      </c>
      <c r="X44" s="2" t="str">
        <f t="shared" si="34"/>
        <v/>
      </c>
      <c r="Y44" s="2" t="str">
        <f t="shared" si="35"/>
        <v/>
      </c>
      <c r="Z44" s="2" t="str">
        <f t="shared" si="36"/>
        <v/>
      </c>
      <c r="AA44" s="4" t="str">
        <f t="shared" si="37"/>
        <v/>
      </c>
      <c r="AB44" s="17" t="str">
        <f t="shared" si="38"/>
        <v/>
      </c>
    </row>
    <row r="45" spans="1:28" ht="15" customHeight="1" x14ac:dyDescent="0.25">
      <c r="A45" s="3"/>
      <c r="B45" s="2" t="s">
        <v>20</v>
      </c>
      <c r="C45" s="8">
        <v>43</v>
      </c>
      <c r="D45" s="13" t="s">
        <v>54</v>
      </c>
      <c r="E45" s="2" t="s">
        <v>20</v>
      </c>
      <c r="F45" s="3"/>
      <c r="G45" s="3"/>
      <c r="H45" s="15">
        <f t="shared" si="39"/>
        <v>43</v>
      </c>
      <c r="I45" s="16">
        <v>16</v>
      </c>
      <c r="J45" s="6" t="str">
        <f t="shared" si="20"/>
        <v>Hlaváčková Maxima</v>
      </c>
      <c r="K45" s="2" t="str">
        <f t="shared" si="21"/>
        <v>ZŠ Kounice B</v>
      </c>
      <c r="L45" s="2" t="str">
        <f t="shared" si="22"/>
        <v/>
      </c>
      <c r="M45" s="2" t="str">
        <f t="shared" si="23"/>
        <v/>
      </c>
      <c r="N45" s="8">
        <f t="shared" si="24"/>
        <v>43</v>
      </c>
      <c r="O45" s="2" t="str">
        <f t="shared" si="25"/>
        <v/>
      </c>
      <c r="P45" s="2" t="str">
        <f t="shared" si="26"/>
        <v/>
      </c>
      <c r="Q45" s="2" t="str">
        <f t="shared" si="27"/>
        <v/>
      </c>
      <c r="R45" s="2" t="str">
        <f t="shared" si="28"/>
        <v/>
      </c>
      <c r="S45" s="2" t="str">
        <f t="shared" si="29"/>
        <v/>
      </c>
      <c r="T45" s="2" t="str">
        <f t="shared" si="30"/>
        <v/>
      </c>
      <c r="U45" s="2" t="str">
        <f t="shared" si="31"/>
        <v/>
      </c>
      <c r="V45" s="2" t="str">
        <f t="shared" si="32"/>
        <v/>
      </c>
      <c r="W45" s="2" t="str">
        <f t="shared" si="33"/>
        <v/>
      </c>
      <c r="X45" s="2" t="str">
        <f t="shared" si="34"/>
        <v/>
      </c>
      <c r="Y45" s="2" t="str">
        <f t="shared" si="35"/>
        <v/>
      </c>
      <c r="Z45" s="2" t="str">
        <f t="shared" si="36"/>
        <v/>
      </c>
      <c r="AA45" s="4" t="str">
        <f t="shared" si="37"/>
        <v/>
      </c>
      <c r="AB45" s="17" t="str">
        <f t="shared" si="38"/>
        <v/>
      </c>
    </row>
    <row r="46" spans="1:28" ht="15" customHeight="1" x14ac:dyDescent="0.25">
      <c r="A46" s="3"/>
      <c r="B46" s="3"/>
      <c r="C46" s="8">
        <v>44</v>
      </c>
      <c r="D46" s="13" t="s">
        <v>55</v>
      </c>
      <c r="E46" s="2" t="s">
        <v>20</v>
      </c>
      <c r="F46" s="3"/>
      <c r="G46" s="3"/>
      <c r="H46" s="15">
        <f t="shared" si="39"/>
        <v>44</v>
      </c>
      <c r="I46" s="16">
        <v>40</v>
      </c>
      <c r="J46" s="6" t="str">
        <f t="shared" si="20"/>
        <v>Aneta Čiháková</v>
      </c>
      <c r="K46" s="2" t="str">
        <f t="shared" si="21"/>
        <v>ZŠ Semice</v>
      </c>
      <c r="L46" s="2" t="str">
        <f t="shared" si="22"/>
        <v/>
      </c>
      <c r="M46" s="2" t="str">
        <f t="shared" si="23"/>
        <v/>
      </c>
      <c r="N46" s="2" t="str">
        <f t="shared" si="24"/>
        <v/>
      </c>
      <c r="O46" s="2" t="str">
        <f t="shared" si="25"/>
        <v/>
      </c>
      <c r="P46" s="2" t="str">
        <f t="shared" si="26"/>
        <v/>
      </c>
      <c r="Q46" s="2" t="str">
        <f t="shared" si="27"/>
        <v/>
      </c>
      <c r="R46" s="8">
        <f t="shared" si="28"/>
        <v>44</v>
      </c>
      <c r="S46" s="2" t="str">
        <f t="shared" si="29"/>
        <v/>
      </c>
      <c r="T46" s="2" t="str">
        <f t="shared" si="30"/>
        <v/>
      </c>
      <c r="U46" s="2" t="str">
        <f t="shared" si="31"/>
        <v/>
      </c>
      <c r="V46" s="2" t="str">
        <f t="shared" si="32"/>
        <v/>
      </c>
      <c r="W46" s="2" t="str">
        <f t="shared" si="33"/>
        <v/>
      </c>
      <c r="X46" s="2" t="str">
        <f t="shared" si="34"/>
        <v/>
      </c>
      <c r="Y46" s="2" t="str">
        <f t="shared" si="35"/>
        <v/>
      </c>
      <c r="Z46" s="2" t="str">
        <f t="shared" si="36"/>
        <v/>
      </c>
      <c r="AA46" s="4" t="str">
        <f t="shared" si="37"/>
        <v/>
      </c>
      <c r="AB46" s="17" t="str">
        <f t="shared" si="38"/>
        <v/>
      </c>
    </row>
    <row r="47" spans="1:28" ht="15" customHeight="1" x14ac:dyDescent="0.25">
      <c r="A47" s="3"/>
      <c r="B47" s="3"/>
      <c r="C47" s="8">
        <v>45</v>
      </c>
      <c r="D47" s="13" t="s">
        <v>56</v>
      </c>
      <c r="E47" s="2" t="s">
        <v>20</v>
      </c>
      <c r="F47" s="3"/>
      <c r="G47" s="3"/>
      <c r="H47" s="15">
        <f t="shared" si="39"/>
        <v>45</v>
      </c>
      <c r="I47" s="16">
        <v>48</v>
      </c>
      <c r="J47" s="6" t="str">
        <f t="shared" si="20"/>
        <v>Kristýna Herclíková</v>
      </c>
      <c r="K47" s="2" t="str">
        <f t="shared" si="21"/>
        <v>ZŠ BH Lysá</v>
      </c>
      <c r="L47" s="2" t="str">
        <f t="shared" si="22"/>
        <v/>
      </c>
      <c r="M47" s="2" t="str">
        <f t="shared" si="23"/>
        <v/>
      </c>
      <c r="N47" s="2" t="str">
        <f t="shared" si="24"/>
        <v/>
      </c>
      <c r="O47" s="2" t="str">
        <f t="shared" si="25"/>
        <v/>
      </c>
      <c r="P47" s="2" t="str">
        <f t="shared" si="26"/>
        <v/>
      </c>
      <c r="Q47" s="2" t="str">
        <f t="shared" si="27"/>
        <v/>
      </c>
      <c r="R47" s="2" t="str">
        <f t="shared" si="28"/>
        <v/>
      </c>
      <c r="S47" s="8">
        <f t="shared" si="29"/>
        <v>45</v>
      </c>
      <c r="T47" s="2" t="str">
        <f t="shared" si="30"/>
        <v/>
      </c>
      <c r="U47" s="2" t="str">
        <f t="shared" si="31"/>
        <v/>
      </c>
      <c r="V47" s="2" t="str">
        <f t="shared" si="32"/>
        <v/>
      </c>
      <c r="W47" s="2" t="str">
        <f t="shared" si="33"/>
        <v/>
      </c>
      <c r="X47" s="2" t="str">
        <f t="shared" si="34"/>
        <v/>
      </c>
      <c r="Y47" s="2" t="str">
        <f t="shared" si="35"/>
        <v/>
      </c>
      <c r="Z47" s="2" t="str">
        <f t="shared" si="36"/>
        <v/>
      </c>
      <c r="AA47" s="4" t="str">
        <f t="shared" si="37"/>
        <v/>
      </c>
      <c r="AB47" s="17" t="str">
        <f t="shared" si="38"/>
        <v/>
      </c>
    </row>
    <row r="48" spans="1:28" ht="15" customHeight="1" x14ac:dyDescent="0.25">
      <c r="A48" s="3"/>
      <c r="B48" s="3"/>
      <c r="C48" s="8">
        <v>46</v>
      </c>
      <c r="D48" s="13" t="s">
        <v>57</v>
      </c>
      <c r="E48" s="2" t="s">
        <v>20</v>
      </c>
      <c r="F48" s="3"/>
      <c r="G48" s="3"/>
      <c r="H48" s="15">
        <f t="shared" si="39"/>
        <v>46</v>
      </c>
      <c r="I48" s="16">
        <v>47</v>
      </c>
      <c r="J48" s="6" t="str">
        <f t="shared" si="20"/>
        <v>Nela Machyniak</v>
      </c>
      <c r="K48" s="2" t="str">
        <f t="shared" si="21"/>
        <v>ZŠ BH Lysá</v>
      </c>
      <c r="L48" s="2" t="str">
        <f t="shared" si="22"/>
        <v/>
      </c>
      <c r="M48" s="2" t="str">
        <f t="shared" si="23"/>
        <v/>
      </c>
      <c r="N48" s="2" t="str">
        <f t="shared" si="24"/>
        <v/>
      </c>
      <c r="O48" s="2" t="str">
        <f t="shared" si="25"/>
        <v/>
      </c>
      <c r="P48" s="2" t="str">
        <f t="shared" si="26"/>
        <v/>
      </c>
      <c r="Q48" s="2" t="str">
        <f t="shared" si="27"/>
        <v/>
      </c>
      <c r="R48" s="2" t="str">
        <f t="shared" si="28"/>
        <v/>
      </c>
      <c r="S48" s="8">
        <f t="shared" si="29"/>
        <v>46</v>
      </c>
      <c r="T48" s="2" t="str">
        <f t="shared" si="30"/>
        <v/>
      </c>
      <c r="U48" s="2" t="str">
        <f t="shared" si="31"/>
        <v/>
      </c>
      <c r="V48" s="2" t="str">
        <f t="shared" si="32"/>
        <v/>
      </c>
      <c r="W48" s="2" t="str">
        <f t="shared" si="33"/>
        <v/>
      </c>
      <c r="X48" s="2" t="str">
        <f t="shared" si="34"/>
        <v/>
      </c>
      <c r="Y48" s="2" t="str">
        <f t="shared" si="35"/>
        <v/>
      </c>
      <c r="Z48" s="2" t="str">
        <f t="shared" si="36"/>
        <v/>
      </c>
      <c r="AA48" s="4" t="str">
        <f t="shared" si="37"/>
        <v/>
      </c>
      <c r="AB48" s="17" t="str">
        <f t="shared" si="38"/>
        <v/>
      </c>
    </row>
    <row r="49" spans="1:28" ht="15" customHeight="1" x14ac:dyDescent="0.25">
      <c r="A49" s="3"/>
      <c r="B49" s="3"/>
      <c r="C49" s="8">
        <v>47</v>
      </c>
      <c r="D49" s="13" t="s">
        <v>58</v>
      </c>
      <c r="E49" s="2" t="s">
        <v>20</v>
      </c>
      <c r="F49" s="3"/>
      <c r="G49" s="3"/>
      <c r="H49" s="15">
        <f t="shared" si="39"/>
        <v>47</v>
      </c>
      <c r="I49" s="16">
        <v>3</v>
      </c>
      <c r="J49" s="6" t="str">
        <f t="shared" si="20"/>
        <v>Kociánová Luisa</v>
      </c>
      <c r="K49" s="2" t="str">
        <f t="shared" si="21"/>
        <v>EKO G Poděbrady</v>
      </c>
      <c r="L49" s="8">
        <f t="shared" si="22"/>
        <v>47</v>
      </c>
      <c r="M49" s="2" t="str">
        <f t="shared" si="23"/>
        <v/>
      </c>
      <c r="N49" s="2" t="str">
        <f t="shared" si="24"/>
        <v/>
      </c>
      <c r="O49" s="2" t="str">
        <f t="shared" si="25"/>
        <v/>
      </c>
      <c r="P49" s="2" t="str">
        <f t="shared" si="26"/>
        <v/>
      </c>
      <c r="Q49" s="2" t="str">
        <f t="shared" si="27"/>
        <v/>
      </c>
      <c r="R49" s="2" t="str">
        <f t="shared" si="28"/>
        <v/>
      </c>
      <c r="S49" s="2" t="str">
        <f t="shared" si="29"/>
        <v/>
      </c>
      <c r="T49" s="2" t="str">
        <f t="shared" si="30"/>
        <v/>
      </c>
      <c r="U49" s="2" t="str">
        <f t="shared" si="31"/>
        <v/>
      </c>
      <c r="V49" s="2" t="str">
        <f t="shared" si="32"/>
        <v/>
      </c>
      <c r="W49" s="2" t="str">
        <f t="shared" si="33"/>
        <v/>
      </c>
      <c r="X49" s="2" t="str">
        <f t="shared" si="34"/>
        <v/>
      </c>
      <c r="Y49" s="2" t="str">
        <f t="shared" si="35"/>
        <v/>
      </c>
      <c r="Z49" s="2" t="str">
        <f t="shared" si="36"/>
        <v/>
      </c>
      <c r="AA49" s="4" t="str">
        <f t="shared" si="37"/>
        <v/>
      </c>
      <c r="AB49" s="17" t="str">
        <f t="shared" si="38"/>
        <v/>
      </c>
    </row>
    <row r="50" spans="1:28" ht="15" customHeight="1" x14ac:dyDescent="0.25">
      <c r="A50" s="3"/>
      <c r="B50" s="3"/>
      <c r="C50" s="8">
        <v>48</v>
      </c>
      <c r="D50" s="13" t="s">
        <v>59</v>
      </c>
      <c r="E50" s="2" t="s">
        <v>20</v>
      </c>
      <c r="F50" s="3"/>
      <c r="G50" s="3"/>
      <c r="H50" s="15">
        <f t="shared" si="39"/>
        <v>48</v>
      </c>
      <c r="I50" s="16">
        <v>83</v>
      </c>
      <c r="J50" s="6" t="str">
        <f t="shared" si="20"/>
        <v>Dubová Klára</v>
      </c>
      <c r="K50" s="2" t="str">
        <f t="shared" si="21"/>
        <v>ZŠ Městec Králové</v>
      </c>
      <c r="L50" s="2" t="str">
        <f t="shared" si="22"/>
        <v/>
      </c>
      <c r="M50" s="2" t="str">
        <f t="shared" si="23"/>
        <v/>
      </c>
      <c r="N50" s="2" t="str">
        <f t="shared" si="24"/>
        <v/>
      </c>
      <c r="O50" s="2" t="str">
        <f t="shared" si="25"/>
        <v/>
      </c>
      <c r="P50" s="2" t="str">
        <f t="shared" si="26"/>
        <v/>
      </c>
      <c r="Q50" s="2" t="str">
        <f t="shared" si="27"/>
        <v/>
      </c>
      <c r="R50" s="2" t="str">
        <f t="shared" si="28"/>
        <v/>
      </c>
      <c r="S50" s="2" t="str">
        <f t="shared" si="29"/>
        <v/>
      </c>
      <c r="T50" s="2" t="str">
        <f t="shared" si="30"/>
        <v/>
      </c>
      <c r="U50" s="2" t="str">
        <f t="shared" si="31"/>
        <v/>
      </c>
      <c r="V50" s="2" t="str">
        <f t="shared" si="32"/>
        <v/>
      </c>
      <c r="W50" s="2" t="str">
        <f t="shared" si="33"/>
        <v/>
      </c>
      <c r="X50" s="2" t="str">
        <f t="shared" si="34"/>
        <v/>
      </c>
      <c r="Y50" s="8">
        <f t="shared" si="35"/>
        <v>48</v>
      </c>
      <c r="Z50" s="2" t="str">
        <f t="shared" si="36"/>
        <v/>
      </c>
      <c r="AA50" s="4" t="str">
        <f t="shared" si="37"/>
        <v/>
      </c>
      <c r="AB50" s="17" t="str">
        <f t="shared" si="38"/>
        <v/>
      </c>
    </row>
    <row r="51" spans="1:28" ht="15" customHeight="1" x14ac:dyDescent="0.25">
      <c r="A51" s="3"/>
      <c r="B51" s="2" t="s">
        <v>25</v>
      </c>
      <c r="C51" s="8">
        <v>49</v>
      </c>
      <c r="D51" s="13" t="s">
        <v>61</v>
      </c>
      <c r="E51" s="2" t="s">
        <v>25</v>
      </c>
      <c r="F51" s="3"/>
      <c r="G51" s="3"/>
      <c r="H51" s="15">
        <f t="shared" si="39"/>
        <v>49</v>
      </c>
      <c r="I51" s="16">
        <v>4</v>
      </c>
      <c r="J51" s="6" t="str">
        <f t="shared" si="20"/>
        <v>Müllerová Linda</v>
      </c>
      <c r="K51" s="2" t="str">
        <f t="shared" si="21"/>
        <v>EKO G Poděbrady</v>
      </c>
      <c r="L51" s="8">
        <f t="shared" si="22"/>
        <v>49</v>
      </c>
      <c r="M51" s="2" t="str">
        <f t="shared" si="23"/>
        <v/>
      </c>
      <c r="N51" s="2" t="str">
        <f t="shared" si="24"/>
        <v/>
      </c>
      <c r="O51" s="2" t="str">
        <f t="shared" si="25"/>
        <v/>
      </c>
      <c r="P51" s="2" t="str">
        <f t="shared" si="26"/>
        <v/>
      </c>
      <c r="Q51" s="2" t="str">
        <f t="shared" si="27"/>
        <v/>
      </c>
      <c r="R51" s="2" t="str">
        <f t="shared" si="28"/>
        <v/>
      </c>
      <c r="S51" s="2" t="str">
        <f t="shared" si="29"/>
        <v/>
      </c>
      <c r="T51" s="2" t="str">
        <f t="shared" si="30"/>
        <v/>
      </c>
      <c r="U51" s="2" t="str">
        <f t="shared" si="31"/>
        <v/>
      </c>
      <c r="V51" s="2" t="str">
        <f t="shared" si="32"/>
        <v/>
      </c>
      <c r="W51" s="2" t="str">
        <f t="shared" si="33"/>
        <v/>
      </c>
      <c r="X51" s="2" t="str">
        <f t="shared" si="34"/>
        <v/>
      </c>
      <c r="Y51" s="2" t="str">
        <f t="shared" si="35"/>
        <v/>
      </c>
      <c r="Z51" s="2" t="str">
        <f t="shared" si="36"/>
        <v/>
      </c>
      <c r="AA51" s="4" t="str">
        <f t="shared" si="37"/>
        <v/>
      </c>
      <c r="AB51" s="17" t="str">
        <f t="shared" si="38"/>
        <v/>
      </c>
    </row>
    <row r="52" spans="1:28" ht="15" customHeight="1" x14ac:dyDescent="0.25">
      <c r="A52" s="3"/>
      <c r="B52" s="3"/>
      <c r="C52" s="8">
        <v>50</v>
      </c>
      <c r="D52" s="13" t="s">
        <v>62</v>
      </c>
      <c r="E52" s="2" t="s">
        <v>25</v>
      </c>
      <c r="F52" s="3"/>
      <c r="G52" s="3"/>
      <c r="H52" s="15">
        <f t="shared" si="39"/>
        <v>50</v>
      </c>
      <c r="I52" s="16">
        <v>44</v>
      </c>
      <c r="J52" s="6" t="str">
        <f t="shared" si="20"/>
        <v>Natálie Lajnerová</v>
      </c>
      <c r="K52" s="2" t="str">
        <f t="shared" si="21"/>
        <v>ZŠ BH Lysá</v>
      </c>
      <c r="L52" s="2" t="str">
        <f t="shared" si="22"/>
        <v/>
      </c>
      <c r="M52" s="2" t="str">
        <f t="shared" si="23"/>
        <v/>
      </c>
      <c r="N52" s="2" t="str">
        <f t="shared" si="24"/>
        <v/>
      </c>
      <c r="O52" s="2" t="str">
        <f t="shared" si="25"/>
        <v/>
      </c>
      <c r="P52" s="2" t="str">
        <f t="shared" si="26"/>
        <v/>
      </c>
      <c r="Q52" s="2" t="str">
        <f t="shared" si="27"/>
        <v/>
      </c>
      <c r="R52" s="2" t="str">
        <f t="shared" si="28"/>
        <v/>
      </c>
      <c r="S52" s="8">
        <f t="shared" si="29"/>
        <v>50</v>
      </c>
      <c r="T52" s="2" t="str">
        <f t="shared" si="30"/>
        <v/>
      </c>
      <c r="U52" s="2" t="str">
        <f t="shared" si="31"/>
        <v/>
      </c>
      <c r="V52" s="2" t="str">
        <f t="shared" si="32"/>
        <v/>
      </c>
      <c r="W52" s="2" t="str">
        <f t="shared" si="33"/>
        <v/>
      </c>
      <c r="X52" s="2" t="str">
        <f t="shared" si="34"/>
        <v/>
      </c>
      <c r="Y52" s="2" t="str">
        <f t="shared" si="35"/>
        <v/>
      </c>
      <c r="Z52" s="2" t="str">
        <f t="shared" si="36"/>
        <v/>
      </c>
      <c r="AA52" s="4" t="str">
        <f t="shared" si="37"/>
        <v/>
      </c>
      <c r="AB52" s="17" t="str">
        <f t="shared" si="38"/>
        <v/>
      </c>
    </row>
    <row r="53" spans="1:28" ht="15" customHeight="1" x14ac:dyDescent="0.25">
      <c r="A53" s="3"/>
      <c r="B53" s="3"/>
      <c r="C53" s="8">
        <v>51</v>
      </c>
      <c r="D53" s="13" t="s">
        <v>63</v>
      </c>
      <c r="E53" s="2" t="s">
        <v>25</v>
      </c>
      <c r="F53" s="3"/>
      <c r="G53" s="3"/>
      <c r="H53" s="15">
        <f t="shared" si="39"/>
        <v>51</v>
      </c>
      <c r="I53" s="16">
        <v>13</v>
      </c>
      <c r="J53" s="6" t="str">
        <f t="shared" si="20"/>
        <v>Veselá Dominika</v>
      </c>
      <c r="K53" s="2" t="str">
        <f t="shared" si="21"/>
        <v>ZŠ Kounice B</v>
      </c>
      <c r="L53" s="2" t="str">
        <f t="shared" si="22"/>
        <v/>
      </c>
      <c r="M53" s="2" t="str">
        <f t="shared" si="23"/>
        <v/>
      </c>
      <c r="N53" s="8">
        <f t="shared" si="24"/>
        <v>51</v>
      </c>
      <c r="O53" s="2" t="str">
        <f t="shared" si="25"/>
        <v/>
      </c>
      <c r="P53" s="2" t="str">
        <f t="shared" si="26"/>
        <v/>
      </c>
      <c r="Q53" s="2" t="str">
        <f t="shared" si="27"/>
        <v/>
      </c>
      <c r="R53" s="2" t="str">
        <f t="shared" si="28"/>
        <v/>
      </c>
      <c r="S53" s="2" t="str">
        <f t="shared" si="29"/>
        <v/>
      </c>
      <c r="T53" s="2" t="str">
        <f t="shared" si="30"/>
        <v/>
      </c>
      <c r="U53" s="2" t="str">
        <f t="shared" si="31"/>
        <v/>
      </c>
      <c r="V53" s="2" t="str">
        <f t="shared" si="32"/>
        <v/>
      </c>
      <c r="W53" s="2" t="str">
        <f t="shared" si="33"/>
        <v/>
      </c>
      <c r="X53" s="2" t="str">
        <f t="shared" si="34"/>
        <v/>
      </c>
      <c r="Y53" s="2" t="str">
        <f t="shared" si="35"/>
        <v/>
      </c>
      <c r="Z53" s="2" t="str">
        <f t="shared" si="36"/>
        <v/>
      </c>
      <c r="AA53" s="4" t="str">
        <f t="shared" si="37"/>
        <v/>
      </c>
      <c r="AB53" s="17" t="str">
        <f t="shared" si="38"/>
        <v/>
      </c>
    </row>
    <row r="54" spans="1:28" ht="15" customHeight="1" x14ac:dyDescent="0.25">
      <c r="A54" s="3"/>
      <c r="B54" s="3"/>
      <c r="C54" s="8">
        <v>52</v>
      </c>
      <c r="D54" s="13" t="s">
        <v>64</v>
      </c>
      <c r="E54" s="2" t="s">
        <v>25</v>
      </c>
      <c r="F54" s="3"/>
      <c r="G54" s="3"/>
      <c r="H54" s="15">
        <f t="shared" si="39"/>
        <v>52</v>
      </c>
      <c r="I54" s="16">
        <v>54</v>
      </c>
      <c r="J54" s="6" t="str">
        <f t="shared" si="20"/>
        <v>Čerychová Denisa</v>
      </c>
      <c r="K54" s="2" t="str">
        <f t="shared" si="21"/>
        <v>ZŠ Tyršova Nymburk</v>
      </c>
      <c r="L54" s="2" t="str">
        <f t="shared" si="22"/>
        <v/>
      </c>
      <c r="M54" s="2" t="str">
        <f t="shared" si="23"/>
        <v/>
      </c>
      <c r="N54" s="2" t="str">
        <f t="shared" si="24"/>
        <v/>
      </c>
      <c r="O54" s="2" t="str">
        <f t="shared" si="25"/>
        <v/>
      </c>
      <c r="P54" s="2" t="str">
        <f t="shared" si="26"/>
        <v/>
      </c>
      <c r="Q54" s="2" t="str">
        <f t="shared" si="27"/>
        <v/>
      </c>
      <c r="R54" s="2" t="str">
        <f t="shared" si="28"/>
        <v/>
      </c>
      <c r="S54" s="2" t="str">
        <f t="shared" si="29"/>
        <v/>
      </c>
      <c r="T54" s="8">
        <f t="shared" si="30"/>
        <v>52</v>
      </c>
      <c r="U54" s="2" t="str">
        <f t="shared" si="31"/>
        <v/>
      </c>
      <c r="V54" s="2" t="str">
        <f t="shared" si="32"/>
        <v/>
      </c>
      <c r="W54" s="2" t="str">
        <f t="shared" si="33"/>
        <v/>
      </c>
      <c r="X54" s="2" t="str">
        <f t="shared" si="34"/>
        <v/>
      </c>
      <c r="Y54" s="2" t="str">
        <f t="shared" si="35"/>
        <v/>
      </c>
      <c r="Z54" s="2" t="str">
        <f t="shared" si="36"/>
        <v/>
      </c>
      <c r="AA54" s="4" t="str">
        <f t="shared" si="37"/>
        <v/>
      </c>
      <c r="AB54" s="17" t="str">
        <f t="shared" si="38"/>
        <v/>
      </c>
    </row>
    <row r="55" spans="1:28" ht="15" customHeight="1" x14ac:dyDescent="0.25">
      <c r="A55" s="3"/>
      <c r="B55" s="3"/>
      <c r="C55" s="8">
        <v>53</v>
      </c>
      <c r="D55" s="13" t="s">
        <v>65</v>
      </c>
      <c r="E55" s="2" t="s">
        <v>25</v>
      </c>
      <c r="F55" s="3"/>
      <c r="G55" s="3"/>
      <c r="H55" s="15">
        <f t="shared" si="39"/>
        <v>53</v>
      </c>
      <c r="I55" s="16">
        <v>81</v>
      </c>
      <c r="J55" s="6" t="str">
        <f t="shared" si="20"/>
        <v>Rulcová Jana</v>
      </c>
      <c r="K55" s="2" t="str">
        <f t="shared" si="21"/>
        <v>ZŠ Městec Králové</v>
      </c>
      <c r="L55" s="2" t="str">
        <f t="shared" si="22"/>
        <v/>
      </c>
      <c r="M55" s="2" t="str">
        <f t="shared" si="23"/>
        <v/>
      </c>
      <c r="N55" s="2" t="str">
        <f t="shared" si="24"/>
        <v/>
      </c>
      <c r="O55" s="2" t="str">
        <f t="shared" si="25"/>
        <v/>
      </c>
      <c r="P55" s="2" t="str">
        <f t="shared" si="26"/>
        <v/>
      </c>
      <c r="Q55" s="2" t="str">
        <f t="shared" si="27"/>
        <v/>
      </c>
      <c r="R55" s="2" t="str">
        <f t="shared" si="28"/>
        <v/>
      </c>
      <c r="S55" s="2" t="str">
        <f t="shared" si="29"/>
        <v/>
      </c>
      <c r="T55" s="2" t="str">
        <f t="shared" si="30"/>
        <v/>
      </c>
      <c r="U55" s="2" t="str">
        <f t="shared" si="31"/>
        <v/>
      </c>
      <c r="V55" s="2" t="str">
        <f t="shared" si="32"/>
        <v/>
      </c>
      <c r="W55" s="2" t="str">
        <f t="shared" si="33"/>
        <v/>
      </c>
      <c r="X55" s="2" t="str">
        <f t="shared" si="34"/>
        <v/>
      </c>
      <c r="Y55" s="8">
        <f t="shared" si="35"/>
        <v>53</v>
      </c>
      <c r="Z55" s="2" t="str">
        <f t="shared" si="36"/>
        <v/>
      </c>
      <c r="AA55" s="4" t="str">
        <f t="shared" si="37"/>
        <v/>
      </c>
      <c r="AB55" s="17" t="str">
        <f t="shared" si="38"/>
        <v/>
      </c>
    </row>
    <row r="56" spans="1:28" ht="15" customHeight="1" x14ac:dyDescent="0.25">
      <c r="A56" s="3"/>
      <c r="B56" s="3"/>
      <c r="C56" s="8">
        <v>54</v>
      </c>
      <c r="D56" s="13" t="s">
        <v>66</v>
      </c>
      <c r="E56" s="2" t="s">
        <v>25</v>
      </c>
      <c r="F56" s="3"/>
      <c r="G56" s="3"/>
      <c r="H56" s="15">
        <f t="shared" si="39"/>
        <v>54</v>
      </c>
      <c r="I56" s="16">
        <v>85</v>
      </c>
      <c r="J56" s="6" t="str">
        <f t="shared" si="20"/>
        <v>Karbusická Rozárie</v>
      </c>
      <c r="K56" s="2" t="str">
        <f t="shared" si="21"/>
        <v>ZŠ V.Havla Poděbrady</v>
      </c>
      <c r="L56" s="2" t="str">
        <f t="shared" si="22"/>
        <v/>
      </c>
      <c r="M56" s="2" t="str">
        <f t="shared" si="23"/>
        <v/>
      </c>
      <c r="N56" s="2" t="str">
        <f t="shared" si="24"/>
        <v/>
      </c>
      <c r="O56" s="2" t="str">
        <f t="shared" si="25"/>
        <v/>
      </c>
      <c r="P56" s="2" t="str">
        <f t="shared" si="26"/>
        <v/>
      </c>
      <c r="Q56" s="2" t="str">
        <f t="shared" si="27"/>
        <v/>
      </c>
      <c r="R56" s="2" t="str">
        <f t="shared" si="28"/>
        <v/>
      </c>
      <c r="S56" s="2" t="str">
        <f t="shared" si="29"/>
        <v/>
      </c>
      <c r="T56" s="2" t="str">
        <f t="shared" si="30"/>
        <v/>
      </c>
      <c r="U56" s="2" t="str">
        <f t="shared" si="31"/>
        <v/>
      </c>
      <c r="V56" s="2" t="str">
        <f t="shared" si="32"/>
        <v/>
      </c>
      <c r="W56" s="2" t="str">
        <f t="shared" si="33"/>
        <v/>
      </c>
      <c r="X56" s="2" t="str">
        <f t="shared" si="34"/>
        <v/>
      </c>
      <c r="Y56" s="2" t="str">
        <f t="shared" si="35"/>
        <v/>
      </c>
      <c r="Z56" s="8">
        <f t="shared" si="36"/>
        <v>54</v>
      </c>
      <c r="AA56" s="4" t="str">
        <f t="shared" si="37"/>
        <v/>
      </c>
      <c r="AB56" s="17" t="str">
        <f t="shared" si="38"/>
        <v/>
      </c>
    </row>
    <row r="57" spans="1:28" ht="15" customHeight="1" x14ac:dyDescent="0.25">
      <c r="A57" s="3"/>
      <c r="B57" s="2" t="s">
        <v>9</v>
      </c>
      <c r="C57" s="8">
        <v>55</v>
      </c>
      <c r="D57" s="13" t="s">
        <v>67</v>
      </c>
      <c r="E57" s="2" t="s">
        <v>9</v>
      </c>
      <c r="F57" s="3"/>
      <c r="G57" s="3"/>
      <c r="H57" s="15">
        <f t="shared" si="39"/>
        <v>55</v>
      </c>
      <c r="I57" s="16">
        <v>17</v>
      </c>
      <c r="J57" s="6" t="str">
        <f t="shared" si="20"/>
        <v>Ehlová Nela</v>
      </c>
      <c r="K57" s="2" t="str">
        <f t="shared" si="21"/>
        <v>ZŠ Kounice B</v>
      </c>
      <c r="L57" s="2" t="str">
        <f t="shared" si="22"/>
        <v/>
      </c>
      <c r="M57" s="2" t="str">
        <f t="shared" si="23"/>
        <v/>
      </c>
      <c r="N57" s="8">
        <f t="shared" si="24"/>
        <v>55</v>
      </c>
      <c r="O57" s="2" t="str">
        <f t="shared" si="25"/>
        <v/>
      </c>
      <c r="P57" s="2" t="str">
        <f t="shared" si="26"/>
        <v/>
      </c>
      <c r="Q57" s="2" t="str">
        <f t="shared" si="27"/>
        <v/>
      </c>
      <c r="R57" s="2" t="str">
        <f t="shared" si="28"/>
        <v/>
      </c>
      <c r="S57" s="2" t="str">
        <f t="shared" si="29"/>
        <v/>
      </c>
      <c r="T57" s="2" t="str">
        <f t="shared" si="30"/>
        <v/>
      </c>
      <c r="U57" s="2" t="str">
        <f t="shared" si="31"/>
        <v/>
      </c>
      <c r="V57" s="2" t="str">
        <f t="shared" si="32"/>
        <v/>
      </c>
      <c r="W57" s="2" t="str">
        <f t="shared" si="33"/>
        <v/>
      </c>
      <c r="X57" s="2" t="str">
        <f t="shared" si="34"/>
        <v/>
      </c>
      <c r="Y57" s="2" t="str">
        <f t="shared" si="35"/>
        <v/>
      </c>
      <c r="Z57" s="2" t="str">
        <f t="shared" si="36"/>
        <v/>
      </c>
      <c r="AA57" s="4" t="str">
        <f t="shared" si="37"/>
        <v/>
      </c>
      <c r="AB57" s="17" t="str">
        <f t="shared" si="38"/>
        <v/>
      </c>
    </row>
    <row r="58" spans="1:28" ht="15" customHeight="1" x14ac:dyDescent="0.25">
      <c r="A58" s="3"/>
      <c r="B58" s="3"/>
      <c r="C58" s="8">
        <v>56</v>
      </c>
      <c r="D58" s="13" t="s">
        <v>68</v>
      </c>
      <c r="E58" s="2" t="s">
        <v>9</v>
      </c>
      <c r="F58" s="3"/>
      <c r="G58" s="3"/>
      <c r="H58" s="15">
        <f t="shared" si="39"/>
        <v>56</v>
      </c>
      <c r="I58" s="16">
        <v>87</v>
      </c>
      <c r="J58" s="6" t="str">
        <f t="shared" si="20"/>
        <v xml:space="preserve"> Šimáňová Adéla</v>
      </c>
      <c r="K58" s="2" t="str">
        <f t="shared" si="21"/>
        <v>ZŠ V.Havla Poděbrady</v>
      </c>
      <c r="L58" s="2" t="str">
        <f t="shared" si="22"/>
        <v/>
      </c>
      <c r="M58" s="2" t="str">
        <f t="shared" si="23"/>
        <v/>
      </c>
      <c r="N58" s="2" t="str">
        <f t="shared" si="24"/>
        <v/>
      </c>
      <c r="O58" s="2" t="str">
        <f t="shared" si="25"/>
        <v/>
      </c>
      <c r="P58" s="2" t="str">
        <f t="shared" si="26"/>
        <v/>
      </c>
      <c r="Q58" s="2" t="str">
        <f t="shared" si="27"/>
        <v/>
      </c>
      <c r="R58" s="2" t="str">
        <f t="shared" si="28"/>
        <v/>
      </c>
      <c r="S58" s="2" t="str">
        <f t="shared" si="29"/>
        <v/>
      </c>
      <c r="T58" s="2" t="str">
        <f t="shared" si="30"/>
        <v/>
      </c>
      <c r="U58" s="2" t="str">
        <f t="shared" si="31"/>
        <v/>
      </c>
      <c r="V58" s="2" t="str">
        <f t="shared" si="32"/>
        <v/>
      </c>
      <c r="W58" s="2" t="str">
        <f t="shared" si="33"/>
        <v/>
      </c>
      <c r="X58" s="2" t="str">
        <f t="shared" si="34"/>
        <v/>
      </c>
      <c r="Y58" s="2" t="str">
        <f t="shared" si="35"/>
        <v/>
      </c>
      <c r="Z58" s="8">
        <f t="shared" si="36"/>
        <v>56</v>
      </c>
      <c r="AA58" s="4" t="str">
        <f t="shared" si="37"/>
        <v/>
      </c>
      <c r="AB58" s="17" t="str">
        <f t="shared" si="38"/>
        <v/>
      </c>
    </row>
    <row r="59" spans="1:28" ht="15" customHeight="1" x14ac:dyDescent="0.25">
      <c r="A59" s="3"/>
      <c r="B59" s="3"/>
      <c r="C59" s="8">
        <v>57</v>
      </c>
      <c r="D59" s="13" t="s">
        <v>69</v>
      </c>
      <c r="E59" s="2" t="s">
        <v>9</v>
      </c>
      <c r="F59" s="3"/>
      <c r="G59" s="3"/>
      <c r="H59" s="15">
        <f t="shared" si="39"/>
        <v>57</v>
      </c>
      <c r="I59" s="16">
        <v>90</v>
      </c>
      <c r="J59" s="6" t="str">
        <f t="shared" si="20"/>
        <v xml:space="preserve"> Točíková Eliška</v>
      </c>
      <c r="K59" s="2" t="str">
        <f t="shared" si="21"/>
        <v>ZŠ V.Havla Poděbrady</v>
      </c>
      <c r="L59" s="2" t="str">
        <f t="shared" si="22"/>
        <v/>
      </c>
      <c r="M59" s="2" t="str">
        <f t="shared" si="23"/>
        <v/>
      </c>
      <c r="N59" s="2" t="str">
        <f t="shared" si="24"/>
        <v/>
      </c>
      <c r="O59" s="2" t="str">
        <f t="shared" si="25"/>
        <v/>
      </c>
      <c r="P59" s="2" t="str">
        <f t="shared" si="26"/>
        <v/>
      </c>
      <c r="Q59" s="2" t="str">
        <f t="shared" si="27"/>
        <v/>
      </c>
      <c r="R59" s="2" t="str">
        <f t="shared" si="28"/>
        <v/>
      </c>
      <c r="S59" s="2" t="str">
        <f t="shared" si="29"/>
        <v/>
      </c>
      <c r="T59" s="2" t="str">
        <f t="shared" si="30"/>
        <v/>
      </c>
      <c r="U59" s="2" t="str">
        <f t="shared" si="31"/>
        <v/>
      </c>
      <c r="V59" s="2" t="str">
        <f t="shared" si="32"/>
        <v/>
      </c>
      <c r="W59" s="2" t="str">
        <f t="shared" si="33"/>
        <v/>
      </c>
      <c r="X59" s="2" t="str">
        <f t="shared" si="34"/>
        <v/>
      </c>
      <c r="Y59" s="2" t="str">
        <f t="shared" si="35"/>
        <v/>
      </c>
      <c r="Z59" s="8">
        <f t="shared" si="36"/>
        <v>57</v>
      </c>
      <c r="AA59" s="4" t="str">
        <f t="shared" si="37"/>
        <v/>
      </c>
      <c r="AB59" s="17" t="str">
        <f t="shared" si="38"/>
        <v/>
      </c>
    </row>
    <row r="60" spans="1:28" ht="15" customHeight="1" x14ac:dyDescent="0.25">
      <c r="A60" s="3"/>
      <c r="B60" s="3"/>
      <c r="C60" s="8">
        <v>58</v>
      </c>
      <c r="D60" s="13" t="s">
        <v>70</v>
      </c>
      <c r="E60" s="2" t="s">
        <v>9</v>
      </c>
      <c r="F60" s="3"/>
      <c r="G60" s="3"/>
      <c r="H60" s="15">
        <f t="shared" si="39"/>
        <v>58</v>
      </c>
      <c r="I60" s="16">
        <v>24</v>
      </c>
      <c r="J60" s="6" t="str">
        <f t="shared" si="20"/>
        <v>Marie Mášová</v>
      </c>
      <c r="K60" s="2" t="str">
        <f t="shared" si="21"/>
        <v>ZŠ Milovice Juventa A</v>
      </c>
      <c r="L60" s="2" t="str">
        <f t="shared" si="22"/>
        <v/>
      </c>
      <c r="M60" s="2" t="str">
        <f t="shared" si="23"/>
        <v/>
      </c>
      <c r="N60" s="2" t="str">
        <f t="shared" si="24"/>
        <v/>
      </c>
      <c r="O60" s="8">
        <f t="shared" si="25"/>
        <v>58</v>
      </c>
      <c r="P60" s="2" t="str">
        <f t="shared" si="26"/>
        <v/>
      </c>
      <c r="Q60" s="2" t="str">
        <f t="shared" si="27"/>
        <v/>
      </c>
      <c r="R60" s="2" t="str">
        <f t="shared" si="28"/>
        <v/>
      </c>
      <c r="S60" s="2" t="str">
        <f t="shared" si="29"/>
        <v/>
      </c>
      <c r="T60" s="2" t="str">
        <f t="shared" si="30"/>
        <v/>
      </c>
      <c r="U60" s="2" t="str">
        <f t="shared" si="31"/>
        <v/>
      </c>
      <c r="V60" s="2" t="str">
        <f t="shared" si="32"/>
        <v/>
      </c>
      <c r="W60" s="2" t="str">
        <f t="shared" si="33"/>
        <v/>
      </c>
      <c r="X60" s="2" t="str">
        <f t="shared" si="34"/>
        <v/>
      </c>
      <c r="Y60" s="2" t="str">
        <f t="shared" si="35"/>
        <v/>
      </c>
      <c r="Z60" s="2" t="str">
        <f t="shared" si="36"/>
        <v/>
      </c>
      <c r="AA60" s="4" t="str">
        <f t="shared" si="37"/>
        <v/>
      </c>
      <c r="AB60" s="17" t="str">
        <f t="shared" si="38"/>
        <v/>
      </c>
    </row>
    <row r="61" spans="1:28" ht="15" customHeight="1" x14ac:dyDescent="0.25">
      <c r="A61" s="3"/>
      <c r="B61" s="3"/>
      <c r="C61" s="8">
        <v>59</v>
      </c>
      <c r="D61" s="13" t="s">
        <v>71</v>
      </c>
      <c r="E61" s="2" t="s">
        <v>9</v>
      </c>
      <c r="F61" s="3"/>
      <c r="G61" s="3"/>
      <c r="H61" s="15">
        <f t="shared" si="39"/>
        <v>59</v>
      </c>
      <c r="I61" s="16">
        <v>94</v>
      </c>
      <c r="J61" s="6" t="str">
        <f t="shared" si="20"/>
        <v>Kvasničková Tereza</v>
      </c>
      <c r="K61" s="2" t="str">
        <f t="shared" si="21"/>
        <v>ZŠ Letců r.a.f NBK</v>
      </c>
      <c r="L61" s="2" t="str">
        <f t="shared" si="22"/>
        <v/>
      </c>
      <c r="M61" s="2" t="str">
        <f t="shared" si="23"/>
        <v/>
      </c>
      <c r="N61" s="2" t="str">
        <f t="shared" si="24"/>
        <v/>
      </c>
      <c r="O61" s="2" t="str">
        <f t="shared" si="25"/>
        <v/>
      </c>
      <c r="P61" s="2" t="str">
        <f t="shared" si="26"/>
        <v/>
      </c>
      <c r="Q61" s="2" t="str">
        <f t="shared" si="27"/>
        <v/>
      </c>
      <c r="R61" s="2" t="str">
        <f t="shared" si="28"/>
        <v/>
      </c>
      <c r="S61" s="2" t="str">
        <f t="shared" si="29"/>
        <v/>
      </c>
      <c r="T61" s="2" t="str">
        <f t="shared" si="30"/>
        <v/>
      </c>
      <c r="U61" s="2" t="str">
        <f t="shared" si="31"/>
        <v/>
      </c>
      <c r="V61" s="2" t="str">
        <f t="shared" si="32"/>
        <v/>
      </c>
      <c r="W61" s="2" t="str">
        <f t="shared" si="33"/>
        <v/>
      </c>
      <c r="X61" s="2" t="str">
        <f t="shared" si="34"/>
        <v/>
      </c>
      <c r="Y61" s="2" t="str">
        <f t="shared" si="35"/>
        <v/>
      </c>
      <c r="Z61" s="2" t="str">
        <f t="shared" si="36"/>
        <v/>
      </c>
      <c r="AA61" s="15">
        <f t="shared" si="37"/>
        <v>59</v>
      </c>
      <c r="AB61" s="17" t="str">
        <f t="shared" si="38"/>
        <v/>
      </c>
    </row>
    <row r="62" spans="1:28" ht="15" customHeight="1" x14ac:dyDescent="0.25">
      <c r="A62" s="3"/>
      <c r="B62" s="3"/>
      <c r="C62" s="8">
        <v>60</v>
      </c>
      <c r="D62" s="13" t="s">
        <v>73</v>
      </c>
      <c r="E62" s="2" t="s">
        <v>9</v>
      </c>
      <c r="F62" s="3"/>
      <c r="G62" s="3"/>
      <c r="H62" s="15">
        <f t="shared" si="39"/>
        <v>60</v>
      </c>
      <c r="I62" s="16">
        <v>91</v>
      </c>
      <c r="J62" s="6" t="str">
        <f t="shared" si="20"/>
        <v>Pařízková Nikola</v>
      </c>
      <c r="K62" s="2" t="str">
        <f t="shared" si="21"/>
        <v>ZŠ Letců r.a.f NBK</v>
      </c>
      <c r="L62" s="2" t="str">
        <f t="shared" si="22"/>
        <v/>
      </c>
      <c r="M62" s="2" t="str">
        <f t="shared" si="23"/>
        <v/>
      </c>
      <c r="N62" s="2" t="str">
        <f t="shared" si="24"/>
        <v/>
      </c>
      <c r="O62" s="2" t="str">
        <f t="shared" si="25"/>
        <v/>
      </c>
      <c r="P62" s="2" t="str">
        <f t="shared" si="26"/>
        <v/>
      </c>
      <c r="Q62" s="2" t="str">
        <f t="shared" si="27"/>
        <v/>
      </c>
      <c r="R62" s="2" t="str">
        <f t="shared" si="28"/>
        <v/>
      </c>
      <c r="S62" s="2" t="str">
        <f t="shared" si="29"/>
        <v/>
      </c>
      <c r="T62" s="2" t="str">
        <f t="shared" si="30"/>
        <v/>
      </c>
      <c r="U62" s="2" t="str">
        <f t="shared" si="31"/>
        <v/>
      </c>
      <c r="V62" s="2" t="str">
        <f t="shared" si="32"/>
        <v/>
      </c>
      <c r="W62" s="2" t="str">
        <f t="shared" si="33"/>
        <v/>
      </c>
      <c r="X62" s="2" t="str">
        <f t="shared" si="34"/>
        <v/>
      </c>
      <c r="Y62" s="2" t="str">
        <f t="shared" si="35"/>
        <v/>
      </c>
      <c r="Z62" s="2" t="str">
        <f t="shared" si="36"/>
        <v/>
      </c>
      <c r="AA62" s="15">
        <f t="shared" si="37"/>
        <v>60</v>
      </c>
      <c r="AB62" s="17" t="str">
        <f t="shared" si="38"/>
        <v/>
      </c>
    </row>
    <row r="63" spans="1:28" ht="15" customHeight="1" x14ac:dyDescent="0.25">
      <c r="A63" s="3"/>
      <c r="B63" s="2" t="s">
        <v>74</v>
      </c>
      <c r="C63" s="8">
        <v>61</v>
      </c>
      <c r="D63" s="3"/>
      <c r="E63" s="2" t="s">
        <v>74</v>
      </c>
      <c r="F63" s="3"/>
      <c r="G63" s="3"/>
      <c r="H63" s="15">
        <f t="shared" si="39"/>
        <v>61</v>
      </c>
      <c r="I63" s="16">
        <v>88</v>
      </c>
      <c r="J63" s="6" t="str">
        <f t="shared" si="20"/>
        <v>Štastná Laura</v>
      </c>
      <c r="K63" s="2" t="str">
        <f t="shared" si="21"/>
        <v>ZŠ V.Havla Poděbrady</v>
      </c>
      <c r="L63" s="2" t="str">
        <f t="shared" si="22"/>
        <v/>
      </c>
      <c r="M63" s="2" t="str">
        <f t="shared" si="23"/>
        <v/>
      </c>
      <c r="N63" s="2" t="str">
        <f t="shared" si="24"/>
        <v/>
      </c>
      <c r="O63" s="2" t="str">
        <f t="shared" si="25"/>
        <v/>
      </c>
      <c r="P63" s="2" t="str">
        <f t="shared" si="26"/>
        <v/>
      </c>
      <c r="Q63" s="2" t="str">
        <f t="shared" si="27"/>
        <v/>
      </c>
      <c r="R63" s="2" t="str">
        <f t="shared" si="28"/>
        <v/>
      </c>
      <c r="S63" s="2" t="str">
        <f t="shared" si="29"/>
        <v/>
      </c>
      <c r="T63" s="2" t="str">
        <f t="shared" si="30"/>
        <v/>
      </c>
      <c r="U63" s="2" t="str">
        <f t="shared" si="31"/>
        <v/>
      </c>
      <c r="V63" s="2" t="str">
        <f t="shared" si="32"/>
        <v/>
      </c>
      <c r="W63" s="2" t="str">
        <f t="shared" si="33"/>
        <v/>
      </c>
      <c r="X63" s="2" t="str">
        <f t="shared" si="34"/>
        <v/>
      </c>
      <c r="Y63" s="2" t="str">
        <f t="shared" si="35"/>
        <v/>
      </c>
      <c r="Z63" s="8">
        <f t="shared" si="36"/>
        <v>61</v>
      </c>
      <c r="AA63" s="4" t="str">
        <f t="shared" si="37"/>
        <v/>
      </c>
      <c r="AB63" s="17" t="str">
        <f t="shared" si="38"/>
        <v/>
      </c>
    </row>
    <row r="64" spans="1:28" ht="15" customHeight="1" x14ac:dyDescent="0.25">
      <c r="A64" s="3"/>
      <c r="B64" s="3"/>
      <c r="C64" s="8">
        <v>62</v>
      </c>
      <c r="D64" s="18"/>
      <c r="E64" s="2" t="s">
        <v>74</v>
      </c>
      <c r="F64" s="3"/>
      <c r="G64" s="3"/>
      <c r="H64" s="15">
        <f t="shared" si="39"/>
        <v>62</v>
      </c>
      <c r="I64" s="16">
        <v>19</v>
      </c>
      <c r="J64" s="6" t="str">
        <f t="shared" si="20"/>
        <v>Viktorie Doubková</v>
      </c>
      <c r="K64" s="2" t="str">
        <f t="shared" si="21"/>
        <v>ZŠ Milovice Juventa A</v>
      </c>
      <c r="L64" s="2" t="str">
        <f t="shared" si="22"/>
        <v/>
      </c>
      <c r="M64" s="2" t="str">
        <f t="shared" si="23"/>
        <v/>
      </c>
      <c r="N64" s="2" t="str">
        <f t="shared" si="24"/>
        <v/>
      </c>
      <c r="O64" s="8">
        <f t="shared" si="25"/>
        <v>62</v>
      </c>
      <c r="P64" s="2" t="str">
        <f t="shared" si="26"/>
        <v/>
      </c>
      <c r="Q64" s="2" t="str">
        <f t="shared" si="27"/>
        <v/>
      </c>
      <c r="R64" s="2" t="str">
        <f t="shared" si="28"/>
        <v/>
      </c>
      <c r="S64" s="2" t="str">
        <f t="shared" si="29"/>
        <v/>
      </c>
      <c r="T64" s="2" t="str">
        <f t="shared" si="30"/>
        <v/>
      </c>
      <c r="U64" s="2" t="str">
        <f t="shared" si="31"/>
        <v/>
      </c>
      <c r="V64" s="2" t="str">
        <f t="shared" si="32"/>
        <v/>
      </c>
      <c r="W64" s="2" t="str">
        <f t="shared" si="33"/>
        <v/>
      </c>
      <c r="X64" s="2" t="str">
        <f t="shared" si="34"/>
        <v/>
      </c>
      <c r="Y64" s="2" t="str">
        <f t="shared" si="35"/>
        <v/>
      </c>
      <c r="Z64" s="2" t="str">
        <f t="shared" si="36"/>
        <v/>
      </c>
      <c r="AA64" s="4" t="str">
        <f t="shared" si="37"/>
        <v/>
      </c>
      <c r="AB64" s="17" t="str">
        <f t="shared" si="38"/>
        <v/>
      </c>
    </row>
    <row r="65" spans="1:28" ht="15" customHeight="1" x14ac:dyDescent="0.25">
      <c r="A65" s="3"/>
      <c r="B65" s="3"/>
      <c r="C65" s="8">
        <v>63</v>
      </c>
      <c r="D65" s="18"/>
      <c r="E65" s="2" t="s">
        <v>74</v>
      </c>
      <c r="F65" s="3"/>
      <c r="G65" s="3"/>
      <c r="H65" s="15">
        <f t="shared" si="39"/>
        <v>63</v>
      </c>
      <c r="I65" s="16">
        <v>97</v>
      </c>
      <c r="J65" s="6" t="str">
        <f t="shared" si="20"/>
        <v>Mouchová Eliška</v>
      </c>
      <c r="K65" s="2" t="str">
        <f t="shared" si="21"/>
        <v>ZŠ Křinec</v>
      </c>
      <c r="L65" s="2" t="str">
        <f t="shared" si="22"/>
        <v/>
      </c>
      <c r="M65" s="2" t="str">
        <f t="shared" si="23"/>
        <v/>
      </c>
      <c r="N65" s="2" t="str">
        <f t="shared" si="24"/>
        <v/>
      </c>
      <c r="O65" s="2" t="str">
        <f t="shared" si="25"/>
        <v/>
      </c>
      <c r="P65" s="2" t="str">
        <f t="shared" si="26"/>
        <v/>
      </c>
      <c r="Q65" s="2" t="str">
        <f t="shared" si="27"/>
        <v/>
      </c>
      <c r="R65" s="2" t="str">
        <f t="shared" si="28"/>
        <v/>
      </c>
      <c r="S65" s="2" t="str">
        <f t="shared" si="29"/>
        <v/>
      </c>
      <c r="T65" s="2" t="str">
        <f t="shared" si="30"/>
        <v/>
      </c>
      <c r="U65" s="2" t="str">
        <f t="shared" si="31"/>
        <v/>
      </c>
      <c r="V65" s="2" t="str">
        <f t="shared" si="32"/>
        <v/>
      </c>
      <c r="W65" s="2" t="str">
        <f t="shared" si="33"/>
        <v/>
      </c>
      <c r="X65" s="2" t="str">
        <f t="shared" si="34"/>
        <v/>
      </c>
      <c r="Y65" s="2" t="str">
        <f t="shared" si="35"/>
        <v/>
      </c>
      <c r="Z65" s="2" t="str">
        <f t="shared" si="36"/>
        <v/>
      </c>
      <c r="AA65" s="4" t="str">
        <f t="shared" si="37"/>
        <v/>
      </c>
      <c r="AB65" s="19">
        <f t="shared" si="38"/>
        <v>63</v>
      </c>
    </row>
    <row r="66" spans="1:28" ht="15" customHeight="1" x14ac:dyDescent="0.25">
      <c r="A66" s="3"/>
      <c r="B66" s="3"/>
      <c r="C66" s="8">
        <v>64</v>
      </c>
      <c r="D66" s="18"/>
      <c r="E66" s="2" t="s">
        <v>74</v>
      </c>
      <c r="F66" s="3"/>
      <c r="G66" s="3"/>
      <c r="H66" s="15">
        <f t="shared" si="39"/>
        <v>64</v>
      </c>
      <c r="I66" s="16">
        <v>23</v>
      </c>
      <c r="J66" s="6" t="str">
        <f t="shared" si="20"/>
        <v>Šárka Černá</v>
      </c>
      <c r="K66" s="2" t="str">
        <f t="shared" si="21"/>
        <v>ZŠ Milovice Juventa A</v>
      </c>
      <c r="L66" s="2" t="str">
        <f t="shared" si="22"/>
        <v/>
      </c>
      <c r="M66" s="2" t="str">
        <f t="shared" si="23"/>
        <v/>
      </c>
      <c r="N66" s="2" t="str">
        <f t="shared" si="24"/>
        <v/>
      </c>
      <c r="O66" s="8">
        <f t="shared" si="25"/>
        <v>64</v>
      </c>
      <c r="P66" s="2" t="str">
        <f t="shared" si="26"/>
        <v/>
      </c>
      <c r="Q66" s="2" t="str">
        <f t="shared" si="27"/>
        <v/>
      </c>
      <c r="R66" s="2" t="str">
        <f t="shared" si="28"/>
        <v/>
      </c>
      <c r="S66" s="2" t="str">
        <f t="shared" si="29"/>
        <v/>
      </c>
      <c r="T66" s="2" t="str">
        <f t="shared" si="30"/>
        <v/>
      </c>
      <c r="U66" s="2" t="str">
        <f t="shared" si="31"/>
        <v/>
      </c>
      <c r="V66" s="2" t="str">
        <f t="shared" si="32"/>
        <v/>
      </c>
      <c r="W66" s="2" t="str">
        <f t="shared" si="33"/>
        <v/>
      </c>
      <c r="X66" s="2" t="str">
        <f t="shared" si="34"/>
        <v/>
      </c>
      <c r="Y66" s="2" t="str">
        <f t="shared" si="35"/>
        <v/>
      </c>
      <c r="Z66" s="2" t="str">
        <f t="shared" si="36"/>
        <v/>
      </c>
      <c r="AA66" s="4" t="str">
        <f t="shared" si="37"/>
        <v/>
      </c>
      <c r="AB66" s="17" t="str">
        <f t="shared" si="38"/>
        <v/>
      </c>
    </row>
    <row r="67" spans="1:28" ht="15" customHeight="1" x14ac:dyDescent="0.25">
      <c r="A67" s="3"/>
      <c r="B67" s="3"/>
      <c r="C67" s="8">
        <v>65</v>
      </c>
      <c r="D67" s="18"/>
      <c r="E67" s="2" t="s">
        <v>74</v>
      </c>
      <c r="F67" s="3"/>
      <c r="G67" s="3"/>
      <c r="H67" s="15">
        <f t="shared" si="39"/>
        <v>65</v>
      </c>
      <c r="I67" s="16">
        <v>71</v>
      </c>
      <c r="J67" s="6" t="str">
        <f t="shared" ref="J67:J98" si="40">VLOOKUP($I67,$C$2:$E$108,2)</f>
        <v>Zoulová Nela</v>
      </c>
      <c r="K67" s="2" t="str">
        <f t="shared" ref="K67:K98" si="41">VLOOKUP($I67,$C$2:$E$108,3)</f>
        <v>ZŠ Kounice A</v>
      </c>
      <c r="L67" s="2" t="str">
        <f t="shared" ref="L67:L98" si="42">IF($K67=$I$108,$H67,"")</f>
        <v/>
      </c>
      <c r="M67" s="2" t="str">
        <f t="shared" ref="M67:M98" si="43">IF($K67=$I$109,$H67,"")</f>
        <v/>
      </c>
      <c r="N67" s="2" t="str">
        <f t="shared" ref="N67:N98" si="44">IF($K67=$I$110,$H67,"")</f>
        <v/>
      </c>
      <c r="O67" s="2" t="str">
        <f t="shared" ref="O67:O98" si="45">IF($K67=$I$111,$H67,"")</f>
        <v/>
      </c>
      <c r="P67" s="2" t="str">
        <f t="shared" ref="P67:P98" si="46">IF($K67=$I$112,$H67,"")</f>
        <v/>
      </c>
      <c r="Q67" s="2" t="str">
        <f t="shared" ref="Q67:Q98" si="47">IF($K67=$I$113,$H67,"")</f>
        <v/>
      </c>
      <c r="R67" s="2" t="str">
        <f t="shared" ref="R67:R98" si="48">IF($K67=$I$114,$H67,"")</f>
        <v/>
      </c>
      <c r="S67" s="2" t="str">
        <f t="shared" ref="S67:S98" si="49">IF($K67=$I$115,$H67,"")</f>
        <v/>
      </c>
      <c r="T67" s="2" t="str">
        <f t="shared" ref="T67:T98" si="50">IF($K67=$I$116,$H67,"")</f>
        <v/>
      </c>
      <c r="U67" s="2" t="str">
        <f t="shared" ref="U67:U98" si="51">IF($K67=$I$117,$H67,"")</f>
        <v/>
      </c>
      <c r="V67" s="2" t="str">
        <f t="shared" ref="V67:V98" si="52">IF($K67=$I$118,$H67,"")</f>
        <v/>
      </c>
      <c r="W67" s="8">
        <f t="shared" ref="W67:W98" si="53">IF($K67=$I$119,$H67,"")</f>
        <v>65</v>
      </c>
      <c r="X67" s="2" t="str">
        <f t="shared" ref="X67:X98" si="54">IF($K67=$I$120,$H67,"")</f>
        <v/>
      </c>
      <c r="Y67" s="2" t="str">
        <f t="shared" ref="Y67:Y98" si="55">IF($K67=$I$121,$H67,"")</f>
        <v/>
      </c>
      <c r="Z67" s="2" t="str">
        <f t="shared" ref="Z67:Z98" si="56">IF($K67=$I$122,$H67,"")</f>
        <v/>
      </c>
      <c r="AA67" s="4" t="str">
        <f t="shared" ref="AA67:AA98" si="57">IF($K67=$I$123,$H67,"")</f>
        <v/>
      </c>
      <c r="AB67" s="17" t="str">
        <f t="shared" ref="AB67:AB98" si="58">IF($K67=$I$124,$H67,"")</f>
        <v/>
      </c>
    </row>
    <row r="68" spans="1:28" ht="15" customHeight="1" x14ac:dyDescent="0.25">
      <c r="A68" s="3"/>
      <c r="B68" s="3"/>
      <c r="C68" s="8">
        <v>66</v>
      </c>
      <c r="D68" s="18"/>
      <c r="E68" s="2" t="s">
        <v>74</v>
      </c>
      <c r="F68" s="3"/>
      <c r="G68" s="3"/>
      <c r="H68" s="15">
        <f t="shared" ref="H68:H101" si="59">$H67+1</f>
        <v>66</v>
      </c>
      <c r="I68" s="16">
        <v>5</v>
      </c>
      <c r="J68" s="6" t="str">
        <f t="shared" si="40"/>
        <v>Jakschová Magdalena</v>
      </c>
      <c r="K68" s="2" t="str">
        <f t="shared" si="41"/>
        <v>EKO G Poděbrady</v>
      </c>
      <c r="L68" s="8">
        <f t="shared" si="42"/>
        <v>66</v>
      </c>
      <c r="M68" s="2" t="str">
        <f t="shared" si="43"/>
        <v/>
      </c>
      <c r="N68" s="2" t="str">
        <f t="shared" si="44"/>
        <v/>
      </c>
      <c r="O68" s="2" t="str">
        <f t="shared" si="45"/>
        <v/>
      </c>
      <c r="P68" s="2" t="str">
        <f t="shared" si="46"/>
        <v/>
      </c>
      <c r="Q68" s="2" t="str">
        <f t="shared" si="47"/>
        <v/>
      </c>
      <c r="R68" s="2" t="str">
        <f t="shared" si="48"/>
        <v/>
      </c>
      <c r="S68" s="2" t="str">
        <f t="shared" si="49"/>
        <v/>
      </c>
      <c r="T68" s="2" t="str">
        <f t="shared" si="50"/>
        <v/>
      </c>
      <c r="U68" s="2" t="str">
        <f t="shared" si="51"/>
        <v/>
      </c>
      <c r="V68" s="2" t="str">
        <f t="shared" si="52"/>
        <v/>
      </c>
      <c r="W68" s="2" t="str">
        <f t="shared" si="53"/>
        <v/>
      </c>
      <c r="X68" s="2" t="str">
        <f t="shared" si="54"/>
        <v/>
      </c>
      <c r="Y68" s="2" t="str">
        <f t="shared" si="55"/>
        <v/>
      </c>
      <c r="Z68" s="2" t="str">
        <f t="shared" si="56"/>
        <v/>
      </c>
      <c r="AA68" s="4" t="str">
        <f t="shared" si="57"/>
        <v/>
      </c>
      <c r="AB68" s="17" t="str">
        <f t="shared" si="58"/>
        <v/>
      </c>
    </row>
    <row r="69" spans="1:28" ht="15" customHeight="1" x14ac:dyDescent="0.25">
      <c r="A69" s="3"/>
      <c r="B69" s="2" t="s">
        <v>15</v>
      </c>
      <c r="C69" s="8">
        <v>67</v>
      </c>
      <c r="D69" s="13" t="s">
        <v>75</v>
      </c>
      <c r="E69" s="2" t="s">
        <v>15</v>
      </c>
      <c r="F69" s="3"/>
      <c r="G69" s="3"/>
      <c r="H69" s="15">
        <f t="shared" si="59"/>
        <v>67</v>
      </c>
      <c r="I69" s="16">
        <v>7</v>
      </c>
      <c r="J69" s="6" t="str">
        <f t="shared" si="40"/>
        <v>Sofie Šinkmajerová</v>
      </c>
      <c r="K69" s="2" t="str">
        <f t="shared" si="41"/>
        <v>ZŠ JAK Lysá</v>
      </c>
      <c r="L69" s="2" t="str">
        <f t="shared" si="42"/>
        <v/>
      </c>
      <c r="M69" s="8">
        <f t="shared" si="43"/>
        <v>67</v>
      </c>
      <c r="N69" s="2" t="str">
        <f t="shared" si="44"/>
        <v/>
      </c>
      <c r="O69" s="2" t="str">
        <f t="shared" si="45"/>
        <v/>
      </c>
      <c r="P69" s="2" t="str">
        <f t="shared" si="46"/>
        <v/>
      </c>
      <c r="Q69" s="2" t="str">
        <f t="shared" si="47"/>
        <v/>
      </c>
      <c r="R69" s="2" t="str">
        <f t="shared" si="48"/>
        <v/>
      </c>
      <c r="S69" s="2" t="str">
        <f t="shared" si="49"/>
        <v/>
      </c>
      <c r="T69" s="2" t="str">
        <f t="shared" si="50"/>
        <v/>
      </c>
      <c r="U69" s="2" t="str">
        <f t="shared" si="51"/>
        <v/>
      </c>
      <c r="V69" s="2" t="str">
        <f t="shared" si="52"/>
        <v/>
      </c>
      <c r="W69" s="2" t="str">
        <f t="shared" si="53"/>
        <v/>
      </c>
      <c r="X69" s="2" t="str">
        <f t="shared" si="54"/>
        <v/>
      </c>
      <c r="Y69" s="2" t="str">
        <f t="shared" si="55"/>
        <v/>
      </c>
      <c r="Z69" s="2" t="str">
        <f t="shared" si="56"/>
        <v/>
      </c>
      <c r="AA69" s="4" t="str">
        <f t="shared" si="57"/>
        <v/>
      </c>
      <c r="AB69" s="17" t="str">
        <f t="shared" si="58"/>
        <v/>
      </c>
    </row>
    <row r="70" spans="1:28" ht="15" customHeight="1" x14ac:dyDescent="0.25">
      <c r="A70" s="3"/>
      <c r="B70" s="3"/>
      <c r="C70" s="8">
        <v>68</v>
      </c>
      <c r="D70" s="13" t="s">
        <v>76</v>
      </c>
      <c r="E70" s="2" t="s">
        <v>15</v>
      </c>
      <c r="F70" s="3"/>
      <c r="G70" s="3"/>
      <c r="H70" s="15">
        <f t="shared" si="59"/>
        <v>68</v>
      </c>
      <c r="I70" s="16">
        <v>80</v>
      </c>
      <c r="J70" s="6" t="str">
        <f t="shared" si="40"/>
        <v>Jírovcová Štěpánka</v>
      </c>
      <c r="K70" s="2" t="str">
        <f t="shared" si="41"/>
        <v>ZŠ Městec Králové</v>
      </c>
      <c r="L70" s="2" t="str">
        <f t="shared" si="42"/>
        <v/>
      </c>
      <c r="M70" s="2" t="str">
        <f t="shared" si="43"/>
        <v/>
      </c>
      <c r="N70" s="2" t="str">
        <f t="shared" si="44"/>
        <v/>
      </c>
      <c r="O70" s="2" t="str">
        <f t="shared" si="45"/>
        <v/>
      </c>
      <c r="P70" s="2" t="str">
        <f t="shared" si="46"/>
        <v/>
      </c>
      <c r="Q70" s="2" t="str">
        <f t="shared" si="47"/>
        <v/>
      </c>
      <c r="R70" s="2" t="str">
        <f t="shared" si="48"/>
        <v/>
      </c>
      <c r="S70" s="2" t="str">
        <f t="shared" si="49"/>
        <v/>
      </c>
      <c r="T70" s="2" t="str">
        <f t="shared" si="50"/>
        <v/>
      </c>
      <c r="U70" s="2" t="str">
        <f t="shared" si="51"/>
        <v/>
      </c>
      <c r="V70" s="2" t="str">
        <f t="shared" si="52"/>
        <v/>
      </c>
      <c r="W70" s="2" t="str">
        <f t="shared" si="53"/>
        <v/>
      </c>
      <c r="X70" s="2" t="str">
        <f t="shared" si="54"/>
        <v/>
      </c>
      <c r="Y70" s="8">
        <f t="shared" si="55"/>
        <v>68</v>
      </c>
      <c r="Z70" s="2" t="str">
        <f t="shared" si="56"/>
        <v/>
      </c>
      <c r="AA70" s="4" t="str">
        <f t="shared" si="57"/>
        <v/>
      </c>
      <c r="AB70" s="17" t="str">
        <f t="shared" si="58"/>
        <v/>
      </c>
    </row>
    <row r="71" spans="1:28" ht="15" customHeight="1" x14ac:dyDescent="0.25">
      <c r="A71" s="3"/>
      <c r="B71" s="3"/>
      <c r="C71" s="8">
        <v>69</v>
      </c>
      <c r="D71" s="13" t="s">
        <v>77</v>
      </c>
      <c r="E71" s="2" t="s">
        <v>15</v>
      </c>
      <c r="F71" s="3"/>
      <c r="G71" s="3"/>
      <c r="H71" s="15">
        <f t="shared" si="59"/>
        <v>69</v>
      </c>
      <c r="I71" s="16">
        <v>51</v>
      </c>
      <c r="J71" s="6" t="str">
        <f t="shared" si="40"/>
        <v>Fialová Elen</v>
      </c>
      <c r="K71" s="2" t="str">
        <f t="shared" si="41"/>
        <v>ZŠ Tyršova Nymburk</v>
      </c>
      <c r="L71" s="2" t="str">
        <f t="shared" si="42"/>
        <v/>
      </c>
      <c r="M71" s="2" t="str">
        <f t="shared" si="43"/>
        <v/>
      </c>
      <c r="N71" s="2" t="str">
        <f t="shared" si="44"/>
        <v/>
      </c>
      <c r="O71" s="2" t="str">
        <f t="shared" si="45"/>
        <v/>
      </c>
      <c r="P71" s="2" t="str">
        <f t="shared" si="46"/>
        <v/>
      </c>
      <c r="Q71" s="2" t="str">
        <f t="shared" si="47"/>
        <v/>
      </c>
      <c r="R71" s="2" t="str">
        <f t="shared" si="48"/>
        <v/>
      </c>
      <c r="S71" s="2" t="str">
        <f t="shared" si="49"/>
        <v/>
      </c>
      <c r="T71" s="8">
        <f t="shared" si="50"/>
        <v>69</v>
      </c>
      <c r="U71" s="2" t="str">
        <f t="shared" si="51"/>
        <v/>
      </c>
      <c r="V71" s="2" t="str">
        <f t="shared" si="52"/>
        <v/>
      </c>
      <c r="W71" s="2" t="str">
        <f t="shared" si="53"/>
        <v/>
      </c>
      <c r="X71" s="2" t="str">
        <f t="shared" si="54"/>
        <v/>
      </c>
      <c r="Y71" s="2" t="str">
        <f t="shared" si="55"/>
        <v/>
      </c>
      <c r="Z71" s="2" t="str">
        <f t="shared" si="56"/>
        <v/>
      </c>
      <c r="AA71" s="4" t="str">
        <f t="shared" si="57"/>
        <v/>
      </c>
      <c r="AB71" s="17" t="str">
        <f t="shared" si="58"/>
        <v/>
      </c>
    </row>
    <row r="72" spans="1:28" ht="15" customHeight="1" x14ac:dyDescent="0.25">
      <c r="A72" s="3"/>
      <c r="B72" s="3"/>
      <c r="C72" s="8">
        <v>70</v>
      </c>
      <c r="D72" s="13" t="s">
        <v>78</v>
      </c>
      <c r="E72" s="2" t="s">
        <v>15</v>
      </c>
      <c r="F72" s="3"/>
      <c r="G72" s="3"/>
      <c r="H72" s="15">
        <f t="shared" si="59"/>
        <v>70</v>
      </c>
      <c r="I72" s="16">
        <v>84</v>
      </c>
      <c r="J72" s="6" t="str">
        <f t="shared" si="40"/>
        <v>Pokorná Kristýna</v>
      </c>
      <c r="K72" s="2" t="str">
        <f t="shared" si="41"/>
        <v>ZŠ Městec Králové</v>
      </c>
      <c r="L72" s="2" t="str">
        <f t="shared" si="42"/>
        <v/>
      </c>
      <c r="M72" s="2" t="str">
        <f t="shared" si="43"/>
        <v/>
      </c>
      <c r="N72" s="2" t="str">
        <f t="shared" si="44"/>
        <v/>
      </c>
      <c r="O72" s="2" t="str">
        <f t="shared" si="45"/>
        <v/>
      </c>
      <c r="P72" s="2" t="str">
        <f t="shared" si="46"/>
        <v/>
      </c>
      <c r="Q72" s="2" t="str">
        <f t="shared" si="47"/>
        <v/>
      </c>
      <c r="R72" s="2" t="str">
        <f t="shared" si="48"/>
        <v/>
      </c>
      <c r="S72" s="2" t="str">
        <f t="shared" si="49"/>
        <v/>
      </c>
      <c r="T72" s="2" t="str">
        <f t="shared" si="50"/>
        <v/>
      </c>
      <c r="U72" s="2" t="str">
        <f t="shared" si="51"/>
        <v/>
      </c>
      <c r="V72" s="2" t="str">
        <f t="shared" si="52"/>
        <v/>
      </c>
      <c r="W72" s="2" t="str">
        <f t="shared" si="53"/>
        <v/>
      </c>
      <c r="X72" s="2" t="str">
        <f t="shared" si="54"/>
        <v/>
      </c>
      <c r="Y72" s="8">
        <f t="shared" si="55"/>
        <v>70</v>
      </c>
      <c r="Z72" s="2" t="str">
        <f t="shared" si="56"/>
        <v/>
      </c>
      <c r="AA72" s="4" t="str">
        <f t="shared" si="57"/>
        <v/>
      </c>
      <c r="AB72" s="17" t="str">
        <f t="shared" si="58"/>
        <v/>
      </c>
    </row>
    <row r="73" spans="1:28" ht="15" customHeight="1" x14ac:dyDescent="0.25">
      <c r="A73" s="3"/>
      <c r="B73" s="3"/>
      <c r="C73" s="8">
        <v>71</v>
      </c>
      <c r="D73" s="13" t="s">
        <v>79</v>
      </c>
      <c r="E73" s="2" t="s">
        <v>15</v>
      </c>
      <c r="F73" s="3"/>
      <c r="G73" s="3"/>
      <c r="H73" s="15">
        <f t="shared" si="59"/>
        <v>71</v>
      </c>
      <c r="I73" s="16">
        <v>74</v>
      </c>
      <c r="J73" s="6" t="str">
        <f t="shared" si="40"/>
        <v>Ivana Svobodová</v>
      </c>
      <c r="K73" s="2" t="str">
        <f t="shared" si="41"/>
        <v>ZŠ Loučeň</v>
      </c>
      <c r="L73" s="2" t="str">
        <f t="shared" si="42"/>
        <v/>
      </c>
      <c r="M73" s="2" t="str">
        <f t="shared" si="43"/>
        <v/>
      </c>
      <c r="N73" s="2" t="str">
        <f t="shared" si="44"/>
        <v/>
      </c>
      <c r="O73" s="2" t="str">
        <f t="shared" si="45"/>
        <v/>
      </c>
      <c r="P73" s="2" t="str">
        <f t="shared" si="46"/>
        <v/>
      </c>
      <c r="Q73" s="2" t="str">
        <f t="shared" si="47"/>
        <v/>
      </c>
      <c r="R73" s="2" t="str">
        <f t="shared" si="48"/>
        <v/>
      </c>
      <c r="S73" s="2" t="str">
        <f t="shared" si="49"/>
        <v/>
      </c>
      <c r="T73" s="2" t="str">
        <f t="shared" si="50"/>
        <v/>
      </c>
      <c r="U73" s="2" t="str">
        <f t="shared" si="51"/>
        <v/>
      </c>
      <c r="V73" s="2" t="str">
        <f t="shared" si="52"/>
        <v/>
      </c>
      <c r="W73" s="2" t="str">
        <f t="shared" si="53"/>
        <v/>
      </c>
      <c r="X73" s="8">
        <f t="shared" si="54"/>
        <v>71</v>
      </c>
      <c r="Y73" s="2" t="str">
        <f t="shared" si="55"/>
        <v/>
      </c>
      <c r="Z73" s="2" t="str">
        <f t="shared" si="56"/>
        <v/>
      </c>
      <c r="AA73" s="4" t="str">
        <f t="shared" si="57"/>
        <v/>
      </c>
      <c r="AB73" s="17" t="str">
        <f t="shared" si="58"/>
        <v/>
      </c>
    </row>
    <row r="74" spans="1:28" ht="15" customHeight="1" x14ac:dyDescent="0.25">
      <c r="A74" s="3"/>
      <c r="B74" s="3"/>
      <c r="C74" s="8">
        <v>72</v>
      </c>
      <c r="D74" s="13" t="s">
        <v>80</v>
      </c>
      <c r="E74" s="2" t="s">
        <v>15</v>
      </c>
      <c r="F74" s="3"/>
      <c r="G74" s="3"/>
      <c r="H74" s="15">
        <f t="shared" si="59"/>
        <v>72</v>
      </c>
      <c r="I74" s="16">
        <v>79</v>
      </c>
      <c r="J74" s="6" t="str">
        <f t="shared" si="40"/>
        <v>Vojtíšková Sofie</v>
      </c>
      <c r="K74" s="2" t="str">
        <f t="shared" si="41"/>
        <v>ZŠ Městec Králové</v>
      </c>
      <c r="L74" s="2" t="str">
        <f t="shared" si="42"/>
        <v/>
      </c>
      <c r="M74" s="2" t="str">
        <f t="shared" si="43"/>
        <v/>
      </c>
      <c r="N74" s="2" t="str">
        <f t="shared" si="44"/>
        <v/>
      </c>
      <c r="O74" s="2" t="str">
        <f t="shared" si="45"/>
        <v/>
      </c>
      <c r="P74" s="2" t="str">
        <f t="shared" si="46"/>
        <v/>
      </c>
      <c r="Q74" s="2" t="str">
        <f t="shared" si="47"/>
        <v/>
      </c>
      <c r="R74" s="2" t="str">
        <f t="shared" si="48"/>
        <v/>
      </c>
      <c r="S74" s="2" t="str">
        <f t="shared" si="49"/>
        <v/>
      </c>
      <c r="T74" s="2" t="str">
        <f t="shared" si="50"/>
        <v/>
      </c>
      <c r="U74" s="2" t="str">
        <f t="shared" si="51"/>
        <v/>
      </c>
      <c r="V74" s="2" t="str">
        <f t="shared" si="52"/>
        <v/>
      </c>
      <c r="W74" s="2" t="str">
        <f t="shared" si="53"/>
        <v/>
      </c>
      <c r="X74" s="2" t="str">
        <f t="shared" si="54"/>
        <v/>
      </c>
      <c r="Y74" s="8">
        <f t="shared" si="55"/>
        <v>72</v>
      </c>
      <c r="Z74" s="2" t="str">
        <f t="shared" si="56"/>
        <v/>
      </c>
      <c r="AA74" s="4" t="str">
        <f t="shared" si="57"/>
        <v/>
      </c>
      <c r="AB74" s="17" t="str">
        <f t="shared" si="58"/>
        <v/>
      </c>
    </row>
    <row r="75" spans="1:28" ht="15" customHeight="1" x14ac:dyDescent="0.25">
      <c r="A75" s="3"/>
      <c r="B75" s="13" t="s">
        <v>81</v>
      </c>
      <c r="C75" s="8">
        <v>73</v>
      </c>
      <c r="D75" s="13" t="s">
        <v>82</v>
      </c>
      <c r="E75" s="13" t="s">
        <v>81</v>
      </c>
      <c r="F75" s="3"/>
      <c r="G75" s="3"/>
      <c r="H75" s="15">
        <f t="shared" si="59"/>
        <v>73</v>
      </c>
      <c r="I75" s="16">
        <v>70</v>
      </c>
      <c r="J75" s="6" t="str">
        <f t="shared" si="40"/>
        <v>Hamtáková Nela</v>
      </c>
      <c r="K75" s="2" t="str">
        <f t="shared" si="41"/>
        <v>ZŠ Kounice A</v>
      </c>
      <c r="L75" s="2" t="str">
        <f t="shared" si="42"/>
        <v/>
      </c>
      <c r="M75" s="2" t="str">
        <f t="shared" si="43"/>
        <v/>
      </c>
      <c r="N75" s="2" t="str">
        <f t="shared" si="44"/>
        <v/>
      </c>
      <c r="O75" s="2" t="str">
        <f t="shared" si="45"/>
        <v/>
      </c>
      <c r="P75" s="2" t="str">
        <f t="shared" si="46"/>
        <v/>
      </c>
      <c r="Q75" s="2" t="str">
        <f t="shared" si="47"/>
        <v/>
      </c>
      <c r="R75" s="2" t="str">
        <f t="shared" si="48"/>
        <v/>
      </c>
      <c r="S75" s="2" t="str">
        <f t="shared" si="49"/>
        <v/>
      </c>
      <c r="T75" s="2" t="str">
        <f t="shared" si="50"/>
        <v/>
      </c>
      <c r="U75" s="2" t="str">
        <f t="shared" si="51"/>
        <v/>
      </c>
      <c r="V75" s="2" t="str">
        <f t="shared" si="52"/>
        <v/>
      </c>
      <c r="W75" s="8">
        <f t="shared" si="53"/>
        <v>73</v>
      </c>
      <c r="X75" s="2" t="str">
        <f t="shared" si="54"/>
        <v/>
      </c>
      <c r="Y75" s="2" t="str">
        <f t="shared" si="55"/>
        <v/>
      </c>
      <c r="Z75" s="2" t="str">
        <f t="shared" si="56"/>
        <v/>
      </c>
      <c r="AA75" s="4" t="str">
        <f t="shared" si="57"/>
        <v/>
      </c>
      <c r="AB75" s="17" t="str">
        <f t="shared" si="58"/>
        <v/>
      </c>
    </row>
    <row r="76" spans="1:28" ht="15" customHeight="1" x14ac:dyDescent="0.25">
      <c r="A76" s="3"/>
      <c r="B76" s="3"/>
      <c r="C76" s="8">
        <v>74</v>
      </c>
      <c r="D76" s="13" t="s">
        <v>83</v>
      </c>
      <c r="E76" s="13" t="s">
        <v>81</v>
      </c>
      <c r="F76" s="3"/>
      <c r="G76" s="3"/>
      <c r="H76" s="15">
        <f t="shared" si="59"/>
        <v>74</v>
      </c>
      <c r="I76" s="16">
        <v>39</v>
      </c>
      <c r="J76" s="6" t="str">
        <f t="shared" si="40"/>
        <v>Julie Troščáková</v>
      </c>
      <c r="K76" s="2" t="str">
        <f t="shared" si="41"/>
        <v>ZŠ Semice</v>
      </c>
      <c r="L76" s="2" t="str">
        <f t="shared" si="42"/>
        <v/>
      </c>
      <c r="M76" s="2" t="str">
        <f t="shared" si="43"/>
        <v/>
      </c>
      <c r="N76" s="2" t="str">
        <f t="shared" si="44"/>
        <v/>
      </c>
      <c r="O76" s="2" t="str">
        <f t="shared" si="45"/>
        <v/>
      </c>
      <c r="P76" s="2" t="str">
        <f t="shared" si="46"/>
        <v/>
      </c>
      <c r="Q76" s="2" t="str">
        <f t="shared" si="47"/>
        <v/>
      </c>
      <c r="R76" s="8">
        <f t="shared" si="48"/>
        <v>74</v>
      </c>
      <c r="S76" s="2" t="str">
        <f t="shared" si="49"/>
        <v/>
      </c>
      <c r="T76" s="2" t="str">
        <f t="shared" si="50"/>
        <v/>
      </c>
      <c r="U76" s="2" t="str">
        <f t="shared" si="51"/>
        <v/>
      </c>
      <c r="V76" s="2" t="str">
        <f t="shared" si="52"/>
        <v/>
      </c>
      <c r="W76" s="2" t="str">
        <f t="shared" si="53"/>
        <v/>
      </c>
      <c r="X76" s="2" t="str">
        <f t="shared" si="54"/>
        <v/>
      </c>
      <c r="Y76" s="2" t="str">
        <f t="shared" si="55"/>
        <v/>
      </c>
      <c r="Z76" s="2" t="str">
        <f t="shared" si="56"/>
        <v/>
      </c>
      <c r="AA76" s="4" t="str">
        <f t="shared" si="57"/>
        <v/>
      </c>
      <c r="AB76" s="17" t="str">
        <f t="shared" si="58"/>
        <v/>
      </c>
    </row>
    <row r="77" spans="1:28" ht="15" customHeight="1" x14ac:dyDescent="0.25">
      <c r="A77" s="3"/>
      <c r="B77" s="3"/>
      <c r="C77" s="8">
        <v>75</v>
      </c>
      <c r="D77" s="13" t="s">
        <v>84</v>
      </c>
      <c r="E77" s="13" t="s">
        <v>81</v>
      </c>
      <c r="F77" s="3"/>
      <c r="G77" s="3"/>
      <c r="H77" s="15">
        <f t="shared" si="59"/>
        <v>75</v>
      </c>
      <c r="I77" s="16">
        <v>102</v>
      </c>
      <c r="J77" s="6" t="str">
        <f t="shared" si="40"/>
        <v>Kubíčková Anežka</v>
      </c>
      <c r="K77" s="2" t="str">
        <f t="shared" si="41"/>
        <v>ZŠ Křinec</v>
      </c>
      <c r="L77" s="2" t="str">
        <f t="shared" si="42"/>
        <v/>
      </c>
      <c r="M77" s="2" t="str">
        <f t="shared" si="43"/>
        <v/>
      </c>
      <c r="N77" s="2" t="str">
        <f t="shared" si="44"/>
        <v/>
      </c>
      <c r="O77" s="2" t="str">
        <f t="shared" si="45"/>
        <v/>
      </c>
      <c r="P77" s="2" t="str">
        <f t="shared" si="46"/>
        <v/>
      </c>
      <c r="Q77" s="2" t="str">
        <f t="shared" si="47"/>
        <v/>
      </c>
      <c r="R77" s="2" t="str">
        <f t="shared" si="48"/>
        <v/>
      </c>
      <c r="S77" s="2" t="str">
        <f t="shared" si="49"/>
        <v/>
      </c>
      <c r="T77" s="2" t="str">
        <f t="shared" si="50"/>
        <v/>
      </c>
      <c r="U77" s="2" t="str">
        <f t="shared" si="51"/>
        <v/>
      </c>
      <c r="V77" s="2" t="str">
        <f t="shared" si="52"/>
        <v/>
      </c>
      <c r="W77" s="2" t="str">
        <f t="shared" si="53"/>
        <v/>
      </c>
      <c r="X77" s="2" t="str">
        <f t="shared" si="54"/>
        <v/>
      </c>
      <c r="Y77" s="2" t="str">
        <f t="shared" si="55"/>
        <v/>
      </c>
      <c r="Z77" s="2" t="str">
        <f t="shared" si="56"/>
        <v/>
      </c>
      <c r="AA77" s="4" t="str">
        <f t="shared" si="57"/>
        <v/>
      </c>
      <c r="AB77" s="19">
        <f t="shared" si="58"/>
        <v>75</v>
      </c>
    </row>
    <row r="78" spans="1:28" ht="15" customHeight="1" x14ac:dyDescent="0.25">
      <c r="A78" s="3"/>
      <c r="B78" s="3"/>
      <c r="C78" s="8">
        <v>76</v>
      </c>
      <c r="D78" s="13" t="s">
        <v>86</v>
      </c>
      <c r="E78" s="13" t="s">
        <v>81</v>
      </c>
      <c r="F78" s="3"/>
      <c r="G78" s="3"/>
      <c r="H78" s="15">
        <f t="shared" si="59"/>
        <v>76</v>
      </c>
      <c r="I78" s="16">
        <v>92</v>
      </c>
      <c r="J78" s="6" t="str">
        <f t="shared" si="40"/>
        <v>Jílková Nikol</v>
      </c>
      <c r="K78" s="2" t="str">
        <f t="shared" si="41"/>
        <v>ZŠ Letců r.a.f NBK</v>
      </c>
      <c r="L78" s="2" t="str">
        <f t="shared" si="42"/>
        <v/>
      </c>
      <c r="M78" s="2" t="str">
        <f t="shared" si="43"/>
        <v/>
      </c>
      <c r="N78" s="2" t="str">
        <f t="shared" si="44"/>
        <v/>
      </c>
      <c r="O78" s="2" t="str">
        <f t="shared" si="45"/>
        <v/>
      </c>
      <c r="P78" s="2" t="str">
        <f t="shared" si="46"/>
        <v/>
      </c>
      <c r="Q78" s="2" t="str">
        <f t="shared" si="47"/>
        <v/>
      </c>
      <c r="R78" s="2" t="str">
        <f t="shared" si="48"/>
        <v/>
      </c>
      <c r="S78" s="2" t="str">
        <f t="shared" si="49"/>
        <v/>
      </c>
      <c r="T78" s="2" t="str">
        <f t="shared" si="50"/>
        <v/>
      </c>
      <c r="U78" s="2" t="str">
        <f t="shared" si="51"/>
        <v/>
      </c>
      <c r="V78" s="2" t="str">
        <f t="shared" si="52"/>
        <v/>
      </c>
      <c r="W78" s="2" t="str">
        <f t="shared" si="53"/>
        <v/>
      </c>
      <c r="X78" s="2" t="str">
        <f t="shared" si="54"/>
        <v/>
      </c>
      <c r="Y78" s="2" t="str">
        <f t="shared" si="55"/>
        <v/>
      </c>
      <c r="Z78" s="2" t="str">
        <f t="shared" si="56"/>
        <v/>
      </c>
      <c r="AA78" s="15">
        <f t="shared" si="57"/>
        <v>76</v>
      </c>
      <c r="AB78" s="17" t="str">
        <f t="shared" si="58"/>
        <v/>
      </c>
    </row>
    <row r="79" spans="1:28" ht="15" customHeight="1" x14ac:dyDescent="0.25">
      <c r="A79" s="3"/>
      <c r="B79" s="3"/>
      <c r="C79" s="8">
        <v>77</v>
      </c>
      <c r="D79" s="13" t="s">
        <v>87</v>
      </c>
      <c r="E79" s="13" t="s">
        <v>81</v>
      </c>
      <c r="F79" s="3"/>
      <c r="G79" s="3"/>
      <c r="H79" s="15">
        <f t="shared" si="59"/>
        <v>77</v>
      </c>
      <c r="I79" s="16">
        <v>6</v>
      </c>
      <c r="J79" s="6" t="str">
        <f t="shared" si="40"/>
        <v>Kneblová Erika</v>
      </c>
      <c r="K79" s="2" t="str">
        <f t="shared" si="41"/>
        <v>EKO G Poděbrady</v>
      </c>
      <c r="L79" s="8">
        <f t="shared" si="42"/>
        <v>77</v>
      </c>
      <c r="M79" s="2" t="str">
        <f t="shared" si="43"/>
        <v/>
      </c>
      <c r="N79" s="2" t="str">
        <f t="shared" si="44"/>
        <v/>
      </c>
      <c r="O79" s="2" t="str">
        <f t="shared" si="45"/>
        <v/>
      </c>
      <c r="P79" s="2" t="str">
        <f t="shared" si="46"/>
        <v/>
      </c>
      <c r="Q79" s="2" t="str">
        <f t="shared" si="47"/>
        <v/>
      </c>
      <c r="R79" s="2" t="str">
        <f t="shared" si="48"/>
        <v/>
      </c>
      <c r="S79" s="2" t="str">
        <f t="shared" si="49"/>
        <v/>
      </c>
      <c r="T79" s="2" t="str">
        <f t="shared" si="50"/>
        <v/>
      </c>
      <c r="U79" s="2" t="str">
        <f t="shared" si="51"/>
        <v/>
      </c>
      <c r="V79" s="2" t="str">
        <f t="shared" si="52"/>
        <v/>
      </c>
      <c r="W79" s="2" t="str">
        <f t="shared" si="53"/>
        <v/>
      </c>
      <c r="X79" s="2" t="str">
        <f t="shared" si="54"/>
        <v/>
      </c>
      <c r="Y79" s="2" t="str">
        <f t="shared" si="55"/>
        <v/>
      </c>
      <c r="Z79" s="2" t="str">
        <f t="shared" si="56"/>
        <v/>
      </c>
      <c r="AA79" s="4" t="str">
        <f t="shared" si="57"/>
        <v/>
      </c>
      <c r="AB79" s="17" t="str">
        <f t="shared" si="58"/>
        <v/>
      </c>
    </row>
    <row r="80" spans="1:28" ht="15" customHeight="1" x14ac:dyDescent="0.25">
      <c r="A80" s="3"/>
      <c r="B80" s="3"/>
      <c r="C80" s="8">
        <v>78</v>
      </c>
      <c r="D80" s="13" t="s">
        <v>88</v>
      </c>
      <c r="E80" s="13" t="s">
        <v>81</v>
      </c>
      <c r="F80" s="3"/>
      <c r="G80" s="3"/>
      <c r="H80" s="15">
        <f t="shared" si="59"/>
        <v>78</v>
      </c>
      <c r="I80" s="16">
        <v>14</v>
      </c>
      <c r="J80" s="6" t="str">
        <f t="shared" si="40"/>
        <v>Říhová Klára</v>
      </c>
      <c r="K80" s="2" t="str">
        <f t="shared" si="41"/>
        <v>ZŠ Kounice B</v>
      </c>
      <c r="L80" s="2" t="str">
        <f t="shared" si="42"/>
        <v/>
      </c>
      <c r="M80" s="2" t="str">
        <f t="shared" si="43"/>
        <v/>
      </c>
      <c r="N80" s="8">
        <f t="shared" si="44"/>
        <v>78</v>
      </c>
      <c r="O80" s="2" t="str">
        <f t="shared" si="45"/>
        <v/>
      </c>
      <c r="P80" s="2" t="str">
        <f t="shared" si="46"/>
        <v/>
      </c>
      <c r="Q80" s="2" t="str">
        <f t="shared" si="47"/>
        <v/>
      </c>
      <c r="R80" s="2" t="str">
        <f t="shared" si="48"/>
        <v/>
      </c>
      <c r="S80" s="2" t="str">
        <f t="shared" si="49"/>
        <v/>
      </c>
      <c r="T80" s="2" t="str">
        <f t="shared" si="50"/>
        <v/>
      </c>
      <c r="U80" s="2" t="str">
        <f t="shared" si="51"/>
        <v/>
      </c>
      <c r="V80" s="2" t="str">
        <f t="shared" si="52"/>
        <v/>
      </c>
      <c r="W80" s="2" t="str">
        <f t="shared" si="53"/>
        <v/>
      </c>
      <c r="X80" s="2" t="str">
        <f t="shared" si="54"/>
        <v/>
      </c>
      <c r="Y80" s="2" t="str">
        <f t="shared" si="55"/>
        <v/>
      </c>
      <c r="Z80" s="2" t="str">
        <f t="shared" si="56"/>
        <v/>
      </c>
      <c r="AA80" s="4" t="str">
        <f t="shared" si="57"/>
        <v/>
      </c>
      <c r="AB80" s="17" t="str">
        <f t="shared" si="58"/>
        <v/>
      </c>
    </row>
    <row r="81" spans="1:28" ht="15" customHeight="1" x14ac:dyDescent="0.25">
      <c r="A81" s="3"/>
      <c r="B81" s="2" t="s">
        <v>60</v>
      </c>
      <c r="C81" s="8">
        <v>79</v>
      </c>
      <c r="D81" s="13" t="s">
        <v>89</v>
      </c>
      <c r="E81" s="2" t="s">
        <v>60</v>
      </c>
      <c r="F81" s="3"/>
      <c r="G81" s="3"/>
      <c r="H81" s="15">
        <f t="shared" si="59"/>
        <v>79</v>
      </c>
      <c r="I81" s="16">
        <v>82</v>
      </c>
      <c r="J81" s="6" t="str">
        <f t="shared" si="40"/>
        <v>Tomková Barbora</v>
      </c>
      <c r="K81" s="2" t="str">
        <f t="shared" si="41"/>
        <v>ZŠ Městec Králové</v>
      </c>
      <c r="L81" s="2" t="str">
        <f t="shared" si="42"/>
        <v/>
      </c>
      <c r="M81" s="2" t="str">
        <f t="shared" si="43"/>
        <v/>
      </c>
      <c r="N81" s="2" t="str">
        <f t="shared" si="44"/>
        <v/>
      </c>
      <c r="O81" s="2" t="str">
        <f t="shared" si="45"/>
        <v/>
      </c>
      <c r="P81" s="2" t="str">
        <f t="shared" si="46"/>
        <v/>
      </c>
      <c r="Q81" s="2" t="str">
        <f t="shared" si="47"/>
        <v/>
      </c>
      <c r="R81" s="2" t="str">
        <f t="shared" si="48"/>
        <v/>
      </c>
      <c r="S81" s="2" t="str">
        <f t="shared" si="49"/>
        <v/>
      </c>
      <c r="T81" s="2" t="str">
        <f t="shared" si="50"/>
        <v/>
      </c>
      <c r="U81" s="2" t="str">
        <f t="shared" si="51"/>
        <v/>
      </c>
      <c r="V81" s="2" t="str">
        <f t="shared" si="52"/>
        <v/>
      </c>
      <c r="W81" s="2" t="str">
        <f t="shared" si="53"/>
        <v/>
      </c>
      <c r="X81" s="2" t="str">
        <f t="shared" si="54"/>
        <v/>
      </c>
      <c r="Y81" s="8">
        <f t="shared" si="55"/>
        <v>79</v>
      </c>
      <c r="Z81" s="2" t="str">
        <f t="shared" si="56"/>
        <v/>
      </c>
      <c r="AA81" s="4" t="str">
        <f t="shared" si="57"/>
        <v/>
      </c>
      <c r="AB81" s="17" t="str">
        <f t="shared" si="58"/>
        <v/>
      </c>
    </row>
    <row r="82" spans="1:28" ht="15" customHeight="1" x14ac:dyDescent="0.25">
      <c r="A82" s="3"/>
      <c r="B82" s="3"/>
      <c r="C82" s="8">
        <v>80</v>
      </c>
      <c r="D82" s="13" t="s">
        <v>90</v>
      </c>
      <c r="E82" s="2" t="s">
        <v>60</v>
      </c>
      <c r="F82" s="3"/>
      <c r="G82" s="3"/>
      <c r="H82" s="15">
        <f t="shared" si="59"/>
        <v>80</v>
      </c>
      <c r="I82" s="16">
        <v>15</v>
      </c>
      <c r="J82" s="6" t="str">
        <f t="shared" si="40"/>
        <v>Jedelská Ema</v>
      </c>
      <c r="K82" s="2" t="str">
        <f t="shared" si="41"/>
        <v>ZŠ Kounice B</v>
      </c>
      <c r="L82" s="2" t="str">
        <f t="shared" si="42"/>
        <v/>
      </c>
      <c r="M82" s="2" t="str">
        <f t="shared" si="43"/>
        <v/>
      </c>
      <c r="N82" s="8">
        <f t="shared" si="44"/>
        <v>80</v>
      </c>
      <c r="O82" s="2" t="str">
        <f t="shared" si="45"/>
        <v/>
      </c>
      <c r="P82" s="2" t="str">
        <f t="shared" si="46"/>
        <v/>
      </c>
      <c r="Q82" s="2" t="str">
        <f t="shared" si="47"/>
        <v/>
      </c>
      <c r="R82" s="2" t="str">
        <f t="shared" si="48"/>
        <v/>
      </c>
      <c r="S82" s="2" t="str">
        <f t="shared" si="49"/>
        <v/>
      </c>
      <c r="T82" s="2" t="str">
        <f t="shared" si="50"/>
        <v/>
      </c>
      <c r="U82" s="2" t="str">
        <f t="shared" si="51"/>
        <v/>
      </c>
      <c r="V82" s="2" t="str">
        <f t="shared" si="52"/>
        <v/>
      </c>
      <c r="W82" s="2" t="str">
        <f t="shared" si="53"/>
        <v/>
      </c>
      <c r="X82" s="2" t="str">
        <f t="shared" si="54"/>
        <v/>
      </c>
      <c r="Y82" s="2" t="str">
        <f t="shared" si="55"/>
        <v/>
      </c>
      <c r="Z82" s="2" t="str">
        <f t="shared" si="56"/>
        <v/>
      </c>
      <c r="AA82" s="4" t="str">
        <f t="shared" si="57"/>
        <v/>
      </c>
      <c r="AB82" s="17" t="str">
        <f t="shared" si="58"/>
        <v/>
      </c>
    </row>
    <row r="83" spans="1:28" ht="15" customHeight="1" x14ac:dyDescent="0.25">
      <c r="A83" s="3"/>
      <c r="B83" s="3"/>
      <c r="C83" s="8">
        <v>81</v>
      </c>
      <c r="D83" s="13" t="s">
        <v>91</v>
      </c>
      <c r="E83" s="2" t="s">
        <v>60</v>
      </c>
      <c r="F83" s="3"/>
      <c r="G83" s="3"/>
      <c r="H83" s="15">
        <f t="shared" si="59"/>
        <v>81</v>
      </c>
      <c r="I83" s="16">
        <v>73</v>
      </c>
      <c r="J83" s="6" t="str">
        <f t="shared" si="40"/>
        <v>Lucie Kochtíková</v>
      </c>
      <c r="K83" s="2" t="str">
        <f t="shared" si="41"/>
        <v>ZŠ Loučeň</v>
      </c>
      <c r="L83" s="2" t="str">
        <f t="shared" si="42"/>
        <v/>
      </c>
      <c r="M83" s="2" t="str">
        <f t="shared" si="43"/>
        <v/>
      </c>
      <c r="N83" s="2" t="str">
        <f t="shared" si="44"/>
        <v/>
      </c>
      <c r="O83" s="2" t="str">
        <f t="shared" si="45"/>
        <v/>
      </c>
      <c r="P83" s="2" t="str">
        <f t="shared" si="46"/>
        <v/>
      </c>
      <c r="Q83" s="2" t="str">
        <f t="shared" si="47"/>
        <v/>
      </c>
      <c r="R83" s="2" t="str">
        <f t="shared" si="48"/>
        <v/>
      </c>
      <c r="S83" s="2" t="str">
        <f t="shared" si="49"/>
        <v/>
      </c>
      <c r="T83" s="2" t="str">
        <f t="shared" si="50"/>
        <v/>
      </c>
      <c r="U83" s="2" t="str">
        <f t="shared" si="51"/>
        <v/>
      </c>
      <c r="V83" s="2" t="str">
        <f t="shared" si="52"/>
        <v/>
      </c>
      <c r="W83" s="2" t="str">
        <f t="shared" si="53"/>
        <v/>
      </c>
      <c r="X83" s="8">
        <f t="shared" si="54"/>
        <v>81</v>
      </c>
      <c r="Y83" s="2" t="str">
        <f t="shared" si="55"/>
        <v/>
      </c>
      <c r="Z83" s="2" t="str">
        <f t="shared" si="56"/>
        <v/>
      </c>
      <c r="AA83" s="4" t="str">
        <f t="shared" si="57"/>
        <v/>
      </c>
      <c r="AB83" s="17" t="str">
        <f t="shared" si="58"/>
        <v/>
      </c>
    </row>
    <row r="84" spans="1:28" ht="15" customHeight="1" x14ac:dyDescent="0.25">
      <c r="A84" s="3"/>
      <c r="B84" s="3"/>
      <c r="C84" s="8">
        <v>82</v>
      </c>
      <c r="D84" s="13" t="s">
        <v>92</v>
      </c>
      <c r="E84" s="2" t="s">
        <v>60</v>
      </c>
      <c r="F84" s="3"/>
      <c r="G84" s="3"/>
      <c r="H84" s="15">
        <f t="shared" si="59"/>
        <v>82</v>
      </c>
      <c r="I84" s="16">
        <v>93</v>
      </c>
      <c r="J84" s="6" t="str">
        <f t="shared" si="40"/>
        <v>Fadrhoncová Tereza</v>
      </c>
      <c r="K84" s="2" t="str">
        <f t="shared" si="41"/>
        <v>ZŠ Letců r.a.f NBK</v>
      </c>
      <c r="L84" s="2" t="str">
        <f t="shared" si="42"/>
        <v/>
      </c>
      <c r="M84" s="2" t="str">
        <f t="shared" si="43"/>
        <v/>
      </c>
      <c r="N84" s="2" t="str">
        <f t="shared" si="44"/>
        <v/>
      </c>
      <c r="O84" s="2" t="str">
        <f t="shared" si="45"/>
        <v/>
      </c>
      <c r="P84" s="2" t="str">
        <f t="shared" si="46"/>
        <v/>
      </c>
      <c r="Q84" s="2" t="str">
        <f t="shared" si="47"/>
        <v/>
      </c>
      <c r="R84" s="2" t="str">
        <f t="shared" si="48"/>
        <v/>
      </c>
      <c r="S84" s="2" t="str">
        <f t="shared" si="49"/>
        <v/>
      </c>
      <c r="T84" s="2" t="str">
        <f t="shared" si="50"/>
        <v/>
      </c>
      <c r="U84" s="2" t="str">
        <f t="shared" si="51"/>
        <v/>
      </c>
      <c r="V84" s="2" t="str">
        <f t="shared" si="52"/>
        <v/>
      </c>
      <c r="W84" s="2" t="str">
        <f t="shared" si="53"/>
        <v/>
      </c>
      <c r="X84" s="2" t="str">
        <f t="shared" si="54"/>
        <v/>
      </c>
      <c r="Y84" s="2" t="str">
        <f t="shared" si="55"/>
        <v/>
      </c>
      <c r="Z84" s="2" t="str">
        <f t="shared" si="56"/>
        <v/>
      </c>
      <c r="AA84" s="15">
        <f t="shared" si="57"/>
        <v>82</v>
      </c>
      <c r="AB84" s="17" t="str">
        <f t="shared" si="58"/>
        <v/>
      </c>
    </row>
    <row r="85" spans="1:28" ht="15" customHeight="1" x14ac:dyDescent="0.25">
      <c r="A85" s="3"/>
      <c r="B85" s="3"/>
      <c r="C85" s="8">
        <v>83</v>
      </c>
      <c r="D85" s="13" t="s">
        <v>93</v>
      </c>
      <c r="E85" s="2" t="s">
        <v>60</v>
      </c>
      <c r="F85" s="3"/>
      <c r="G85" s="3"/>
      <c r="H85" s="15">
        <f t="shared" si="59"/>
        <v>83</v>
      </c>
      <c r="I85" s="16">
        <v>100</v>
      </c>
      <c r="J85" s="6" t="str">
        <f t="shared" si="40"/>
        <v>Sladkovská Anna</v>
      </c>
      <c r="K85" s="2" t="str">
        <f t="shared" si="41"/>
        <v>ZŠ Křinec</v>
      </c>
      <c r="L85" s="2" t="str">
        <f t="shared" si="42"/>
        <v/>
      </c>
      <c r="M85" s="2" t="str">
        <f t="shared" si="43"/>
        <v/>
      </c>
      <c r="N85" s="2" t="str">
        <f t="shared" si="44"/>
        <v/>
      </c>
      <c r="O85" s="2" t="str">
        <f t="shared" si="45"/>
        <v/>
      </c>
      <c r="P85" s="2" t="str">
        <f t="shared" si="46"/>
        <v/>
      </c>
      <c r="Q85" s="2" t="str">
        <f t="shared" si="47"/>
        <v/>
      </c>
      <c r="R85" s="2" t="str">
        <f t="shared" si="48"/>
        <v/>
      </c>
      <c r="S85" s="2" t="str">
        <f t="shared" si="49"/>
        <v/>
      </c>
      <c r="T85" s="2" t="str">
        <f t="shared" si="50"/>
        <v/>
      </c>
      <c r="U85" s="2" t="str">
        <f t="shared" si="51"/>
        <v/>
      </c>
      <c r="V85" s="2" t="str">
        <f t="shared" si="52"/>
        <v/>
      </c>
      <c r="W85" s="2" t="str">
        <f t="shared" si="53"/>
        <v/>
      </c>
      <c r="X85" s="2" t="str">
        <f t="shared" si="54"/>
        <v/>
      </c>
      <c r="Y85" s="2" t="str">
        <f t="shared" si="55"/>
        <v/>
      </c>
      <c r="Z85" s="2" t="str">
        <f t="shared" si="56"/>
        <v/>
      </c>
      <c r="AA85" s="4" t="str">
        <f t="shared" si="57"/>
        <v/>
      </c>
      <c r="AB85" s="19">
        <f t="shared" si="58"/>
        <v>83</v>
      </c>
    </row>
    <row r="86" spans="1:28" ht="15" customHeight="1" x14ac:dyDescent="0.25">
      <c r="A86" s="3"/>
      <c r="B86" s="3"/>
      <c r="C86" s="8">
        <v>84</v>
      </c>
      <c r="D86" s="13" t="s">
        <v>94</v>
      </c>
      <c r="E86" s="2" t="s">
        <v>60</v>
      </c>
      <c r="F86" s="3"/>
      <c r="G86" s="3"/>
      <c r="H86" s="15">
        <f t="shared" si="59"/>
        <v>84</v>
      </c>
      <c r="I86" s="16">
        <v>95</v>
      </c>
      <c r="J86" s="6" t="str">
        <f t="shared" si="40"/>
        <v>Nosková Anna</v>
      </c>
      <c r="K86" s="2" t="str">
        <f t="shared" si="41"/>
        <v>ZŠ Letců r.a.f NBK</v>
      </c>
      <c r="L86" s="2" t="str">
        <f t="shared" si="42"/>
        <v/>
      </c>
      <c r="M86" s="2" t="str">
        <f t="shared" si="43"/>
        <v/>
      </c>
      <c r="N86" s="2" t="str">
        <f t="shared" si="44"/>
        <v/>
      </c>
      <c r="O86" s="2" t="str">
        <f t="shared" si="45"/>
        <v/>
      </c>
      <c r="P86" s="2" t="str">
        <f t="shared" si="46"/>
        <v/>
      </c>
      <c r="Q86" s="2" t="str">
        <f t="shared" si="47"/>
        <v/>
      </c>
      <c r="R86" s="2" t="str">
        <f t="shared" si="48"/>
        <v/>
      </c>
      <c r="S86" s="2" t="str">
        <f t="shared" si="49"/>
        <v/>
      </c>
      <c r="T86" s="2" t="str">
        <f t="shared" si="50"/>
        <v/>
      </c>
      <c r="U86" s="2" t="str">
        <f t="shared" si="51"/>
        <v/>
      </c>
      <c r="V86" s="2" t="str">
        <f t="shared" si="52"/>
        <v/>
      </c>
      <c r="W86" s="2" t="str">
        <f t="shared" si="53"/>
        <v/>
      </c>
      <c r="X86" s="2" t="str">
        <f t="shared" si="54"/>
        <v/>
      </c>
      <c r="Y86" s="2" t="str">
        <f t="shared" si="55"/>
        <v/>
      </c>
      <c r="Z86" s="2" t="str">
        <f t="shared" si="56"/>
        <v/>
      </c>
      <c r="AA86" s="15">
        <f t="shared" si="57"/>
        <v>84</v>
      </c>
      <c r="AB86" s="17" t="str">
        <f t="shared" si="58"/>
        <v/>
      </c>
    </row>
    <row r="87" spans="1:28" ht="15" customHeight="1" x14ac:dyDescent="0.25">
      <c r="A87" s="3"/>
      <c r="B87" s="2" t="s">
        <v>35</v>
      </c>
      <c r="C87" s="8">
        <v>85</v>
      </c>
      <c r="D87" s="13" t="s">
        <v>95</v>
      </c>
      <c r="E87" s="2" t="s">
        <v>35</v>
      </c>
      <c r="F87" s="3"/>
      <c r="G87" s="3"/>
      <c r="H87" s="15">
        <f t="shared" si="59"/>
        <v>85</v>
      </c>
      <c r="I87" s="16">
        <v>96</v>
      </c>
      <c r="J87" s="6" t="str">
        <f t="shared" si="40"/>
        <v>Doležálková Aneta</v>
      </c>
      <c r="K87" s="2" t="str">
        <f t="shared" si="41"/>
        <v>ZŠ Letců r.a.f NBK</v>
      </c>
      <c r="L87" s="2" t="str">
        <f t="shared" si="42"/>
        <v/>
      </c>
      <c r="M87" s="2" t="str">
        <f t="shared" si="43"/>
        <v/>
      </c>
      <c r="N87" s="2" t="str">
        <f t="shared" si="44"/>
        <v/>
      </c>
      <c r="O87" s="2" t="str">
        <f t="shared" si="45"/>
        <v/>
      </c>
      <c r="P87" s="2" t="str">
        <f t="shared" si="46"/>
        <v/>
      </c>
      <c r="Q87" s="2" t="str">
        <f t="shared" si="47"/>
        <v/>
      </c>
      <c r="R87" s="2" t="str">
        <f t="shared" si="48"/>
        <v/>
      </c>
      <c r="S87" s="2" t="str">
        <f t="shared" si="49"/>
        <v/>
      </c>
      <c r="T87" s="2" t="str">
        <f t="shared" si="50"/>
        <v/>
      </c>
      <c r="U87" s="2" t="str">
        <f t="shared" si="51"/>
        <v/>
      </c>
      <c r="V87" s="2" t="str">
        <f t="shared" si="52"/>
        <v/>
      </c>
      <c r="W87" s="2" t="str">
        <f t="shared" si="53"/>
        <v/>
      </c>
      <c r="X87" s="2" t="str">
        <f t="shared" si="54"/>
        <v/>
      </c>
      <c r="Y87" s="2" t="str">
        <f t="shared" si="55"/>
        <v/>
      </c>
      <c r="Z87" s="2" t="str">
        <f t="shared" si="56"/>
        <v/>
      </c>
      <c r="AA87" s="15">
        <f t="shared" si="57"/>
        <v>85</v>
      </c>
      <c r="AB87" s="17" t="str">
        <f t="shared" si="58"/>
        <v/>
      </c>
    </row>
    <row r="88" spans="1:28" ht="15" customHeight="1" x14ac:dyDescent="0.25">
      <c r="A88" s="3"/>
      <c r="B88" s="3"/>
      <c r="C88" s="8">
        <v>86</v>
      </c>
      <c r="D88" s="13" t="s">
        <v>96</v>
      </c>
      <c r="E88" s="2" t="s">
        <v>35</v>
      </c>
      <c r="F88" s="3"/>
      <c r="G88" s="3"/>
      <c r="H88" s="15">
        <f t="shared" si="59"/>
        <v>86</v>
      </c>
      <c r="I88" s="16">
        <v>78</v>
      </c>
      <c r="J88" s="6" t="str">
        <f t="shared" si="40"/>
        <v>Eliška Koliášová</v>
      </c>
      <c r="K88" s="2" t="str">
        <f t="shared" si="41"/>
        <v>ZŠ Loučeň</v>
      </c>
      <c r="L88" s="2" t="str">
        <f t="shared" si="42"/>
        <v/>
      </c>
      <c r="M88" s="2" t="str">
        <f t="shared" si="43"/>
        <v/>
      </c>
      <c r="N88" s="2" t="str">
        <f t="shared" si="44"/>
        <v/>
      </c>
      <c r="O88" s="2" t="str">
        <f t="shared" si="45"/>
        <v/>
      </c>
      <c r="P88" s="2" t="str">
        <f t="shared" si="46"/>
        <v/>
      </c>
      <c r="Q88" s="2" t="str">
        <f t="shared" si="47"/>
        <v/>
      </c>
      <c r="R88" s="2" t="str">
        <f t="shared" si="48"/>
        <v/>
      </c>
      <c r="S88" s="2" t="str">
        <f t="shared" si="49"/>
        <v/>
      </c>
      <c r="T88" s="2" t="str">
        <f t="shared" si="50"/>
        <v/>
      </c>
      <c r="U88" s="2" t="str">
        <f t="shared" si="51"/>
        <v/>
      </c>
      <c r="V88" s="2" t="str">
        <f t="shared" si="52"/>
        <v/>
      </c>
      <c r="W88" s="2" t="str">
        <f t="shared" si="53"/>
        <v/>
      </c>
      <c r="X88" s="8">
        <f t="shared" si="54"/>
        <v>86</v>
      </c>
      <c r="Y88" s="2" t="str">
        <f t="shared" si="55"/>
        <v/>
      </c>
      <c r="Z88" s="2" t="str">
        <f t="shared" si="56"/>
        <v/>
      </c>
      <c r="AA88" s="4" t="str">
        <f t="shared" si="57"/>
        <v/>
      </c>
      <c r="AB88" s="17" t="str">
        <f t="shared" si="58"/>
        <v/>
      </c>
    </row>
    <row r="89" spans="1:28" ht="15" customHeight="1" x14ac:dyDescent="0.25">
      <c r="A89" s="3"/>
      <c r="B89" s="3"/>
      <c r="C89" s="8">
        <v>87</v>
      </c>
      <c r="D89" s="13" t="s">
        <v>97</v>
      </c>
      <c r="E89" s="2" t="s">
        <v>35</v>
      </c>
      <c r="F89" s="3"/>
      <c r="G89" s="3"/>
      <c r="H89" s="15">
        <f t="shared" si="59"/>
        <v>87</v>
      </c>
      <c r="I89" s="16">
        <v>99</v>
      </c>
      <c r="J89" s="6" t="str">
        <f t="shared" si="40"/>
        <v>Kubíčková Anežka</v>
      </c>
      <c r="K89" s="2" t="str">
        <f t="shared" si="41"/>
        <v>ZŠ Křinec</v>
      </c>
      <c r="L89" s="2" t="str">
        <f t="shared" si="42"/>
        <v/>
      </c>
      <c r="M89" s="2" t="str">
        <f t="shared" si="43"/>
        <v/>
      </c>
      <c r="N89" s="2" t="str">
        <f t="shared" si="44"/>
        <v/>
      </c>
      <c r="O89" s="2" t="str">
        <f t="shared" si="45"/>
        <v/>
      </c>
      <c r="P89" s="2" t="str">
        <f t="shared" si="46"/>
        <v/>
      </c>
      <c r="Q89" s="2" t="str">
        <f t="shared" si="47"/>
        <v/>
      </c>
      <c r="R89" s="2" t="str">
        <f t="shared" si="48"/>
        <v/>
      </c>
      <c r="S89" s="2" t="str">
        <f t="shared" si="49"/>
        <v/>
      </c>
      <c r="T89" s="2" t="str">
        <f t="shared" si="50"/>
        <v/>
      </c>
      <c r="U89" s="2" t="str">
        <f t="shared" si="51"/>
        <v/>
      </c>
      <c r="V89" s="2" t="str">
        <f t="shared" si="52"/>
        <v/>
      </c>
      <c r="W89" s="2" t="str">
        <f t="shared" si="53"/>
        <v/>
      </c>
      <c r="X89" s="2" t="str">
        <f t="shared" si="54"/>
        <v/>
      </c>
      <c r="Y89" s="2" t="str">
        <f t="shared" si="55"/>
        <v/>
      </c>
      <c r="Z89" s="2" t="str">
        <f t="shared" si="56"/>
        <v/>
      </c>
      <c r="AA89" s="4" t="str">
        <f t="shared" si="57"/>
        <v/>
      </c>
      <c r="AB89" s="19">
        <f t="shared" si="58"/>
        <v>87</v>
      </c>
    </row>
    <row r="90" spans="1:28" ht="15" customHeight="1" x14ac:dyDescent="0.25">
      <c r="A90" s="3"/>
      <c r="B90" s="3"/>
      <c r="C90" s="8">
        <v>88</v>
      </c>
      <c r="D90" s="13" t="s">
        <v>98</v>
      </c>
      <c r="E90" s="2" t="s">
        <v>35</v>
      </c>
      <c r="F90" s="3"/>
      <c r="G90" s="3"/>
      <c r="H90" s="15">
        <f t="shared" si="59"/>
        <v>88</v>
      </c>
      <c r="I90" s="10"/>
      <c r="J90" s="20">
        <f t="shared" si="40"/>
        <v>0</v>
      </c>
      <c r="K90" s="8">
        <f t="shared" si="41"/>
        <v>0</v>
      </c>
      <c r="L90" s="2" t="str">
        <f t="shared" si="42"/>
        <v/>
      </c>
      <c r="M90" s="2" t="str">
        <f t="shared" si="43"/>
        <v/>
      </c>
      <c r="N90" s="2" t="str">
        <f t="shared" si="44"/>
        <v/>
      </c>
      <c r="O90" s="2" t="str">
        <f t="shared" si="45"/>
        <v/>
      </c>
      <c r="P90" s="2" t="str">
        <f t="shared" si="46"/>
        <v/>
      </c>
      <c r="Q90" s="2" t="str">
        <f t="shared" si="47"/>
        <v/>
      </c>
      <c r="R90" s="2" t="str">
        <f t="shared" si="48"/>
        <v/>
      </c>
      <c r="S90" s="2" t="str">
        <f t="shared" si="49"/>
        <v/>
      </c>
      <c r="T90" s="2" t="str">
        <f t="shared" si="50"/>
        <v/>
      </c>
      <c r="U90" s="2" t="str">
        <f t="shared" si="51"/>
        <v/>
      </c>
      <c r="V90" s="2" t="str">
        <f t="shared" si="52"/>
        <v/>
      </c>
      <c r="W90" s="2" t="str">
        <f t="shared" si="53"/>
        <v/>
      </c>
      <c r="X90" s="2" t="str">
        <f t="shared" si="54"/>
        <v/>
      </c>
      <c r="Y90" s="2" t="str">
        <f t="shared" si="55"/>
        <v/>
      </c>
      <c r="Z90" s="2" t="str">
        <f t="shared" si="56"/>
        <v/>
      </c>
      <c r="AA90" s="4" t="str">
        <f t="shared" si="57"/>
        <v/>
      </c>
      <c r="AB90" s="17" t="str">
        <f t="shared" si="58"/>
        <v/>
      </c>
    </row>
    <row r="91" spans="1:28" ht="15" customHeight="1" x14ac:dyDescent="0.25">
      <c r="A91" s="3"/>
      <c r="B91" s="3"/>
      <c r="C91" s="8">
        <v>89</v>
      </c>
      <c r="D91" s="13" t="s">
        <v>99</v>
      </c>
      <c r="E91" s="2" t="s">
        <v>35</v>
      </c>
      <c r="F91" s="3"/>
      <c r="G91" s="3"/>
      <c r="H91" s="15">
        <f t="shared" si="59"/>
        <v>89</v>
      </c>
      <c r="I91" s="10"/>
      <c r="J91" s="20">
        <f t="shared" si="40"/>
        <v>0</v>
      </c>
      <c r="K91" s="8">
        <f t="shared" si="41"/>
        <v>0</v>
      </c>
      <c r="L91" s="2" t="str">
        <f t="shared" si="42"/>
        <v/>
      </c>
      <c r="M91" s="2" t="str">
        <f t="shared" si="43"/>
        <v/>
      </c>
      <c r="N91" s="2" t="str">
        <f t="shared" si="44"/>
        <v/>
      </c>
      <c r="O91" s="2" t="str">
        <f t="shared" si="45"/>
        <v/>
      </c>
      <c r="P91" s="2" t="str">
        <f t="shared" si="46"/>
        <v/>
      </c>
      <c r="Q91" s="2" t="str">
        <f t="shared" si="47"/>
        <v/>
      </c>
      <c r="R91" s="2" t="str">
        <f t="shared" si="48"/>
        <v/>
      </c>
      <c r="S91" s="2" t="str">
        <f t="shared" si="49"/>
        <v/>
      </c>
      <c r="T91" s="2" t="str">
        <f t="shared" si="50"/>
        <v/>
      </c>
      <c r="U91" s="2" t="str">
        <f t="shared" si="51"/>
        <v/>
      </c>
      <c r="V91" s="2" t="str">
        <f t="shared" si="52"/>
        <v/>
      </c>
      <c r="W91" s="2" t="str">
        <f t="shared" si="53"/>
        <v/>
      </c>
      <c r="X91" s="2" t="str">
        <f t="shared" si="54"/>
        <v/>
      </c>
      <c r="Y91" s="2" t="str">
        <f t="shared" si="55"/>
        <v/>
      </c>
      <c r="Z91" s="2" t="str">
        <f t="shared" si="56"/>
        <v/>
      </c>
      <c r="AA91" s="4" t="str">
        <f t="shared" si="57"/>
        <v/>
      </c>
      <c r="AB91" s="17" t="str">
        <f t="shared" si="58"/>
        <v/>
      </c>
    </row>
    <row r="92" spans="1:28" ht="15" customHeight="1" x14ac:dyDescent="0.25">
      <c r="A92" s="3"/>
      <c r="B92" s="3"/>
      <c r="C92" s="8">
        <v>90</v>
      </c>
      <c r="D92" s="13" t="s">
        <v>100</v>
      </c>
      <c r="E92" s="2" t="s">
        <v>35</v>
      </c>
      <c r="F92" s="3"/>
      <c r="G92" s="3"/>
      <c r="H92" s="15">
        <f t="shared" si="59"/>
        <v>90</v>
      </c>
      <c r="I92" s="10"/>
      <c r="J92" s="20">
        <f t="shared" si="40"/>
        <v>0</v>
      </c>
      <c r="K92" s="8">
        <f t="shared" si="41"/>
        <v>0</v>
      </c>
      <c r="L92" s="2" t="str">
        <f t="shared" si="42"/>
        <v/>
      </c>
      <c r="M92" s="2" t="str">
        <f t="shared" si="43"/>
        <v/>
      </c>
      <c r="N92" s="2" t="str">
        <f t="shared" si="44"/>
        <v/>
      </c>
      <c r="O92" s="2" t="str">
        <f t="shared" si="45"/>
        <v/>
      </c>
      <c r="P92" s="2" t="str">
        <f t="shared" si="46"/>
        <v/>
      </c>
      <c r="Q92" s="2" t="str">
        <f t="shared" si="47"/>
        <v/>
      </c>
      <c r="R92" s="2" t="str">
        <f t="shared" si="48"/>
        <v/>
      </c>
      <c r="S92" s="2" t="str">
        <f t="shared" si="49"/>
        <v/>
      </c>
      <c r="T92" s="2" t="str">
        <f t="shared" si="50"/>
        <v/>
      </c>
      <c r="U92" s="2" t="str">
        <f t="shared" si="51"/>
        <v/>
      </c>
      <c r="V92" s="2" t="str">
        <f t="shared" si="52"/>
        <v/>
      </c>
      <c r="W92" s="2" t="str">
        <f t="shared" si="53"/>
        <v/>
      </c>
      <c r="X92" s="2" t="str">
        <f t="shared" si="54"/>
        <v/>
      </c>
      <c r="Y92" s="2" t="str">
        <f t="shared" si="55"/>
        <v/>
      </c>
      <c r="Z92" s="2" t="str">
        <f t="shared" si="56"/>
        <v/>
      </c>
      <c r="AA92" s="4" t="str">
        <f t="shared" si="57"/>
        <v/>
      </c>
      <c r="AB92" s="17" t="str">
        <f t="shared" si="58"/>
        <v/>
      </c>
    </row>
    <row r="93" spans="1:28" ht="15" customHeight="1" x14ac:dyDescent="0.25">
      <c r="A93" s="3"/>
      <c r="B93" s="2" t="s">
        <v>72</v>
      </c>
      <c r="C93" s="8">
        <v>91</v>
      </c>
      <c r="D93" s="13" t="s">
        <v>101</v>
      </c>
      <c r="E93" s="2" t="s">
        <v>72</v>
      </c>
      <c r="F93" s="3"/>
      <c r="G93" s="3"/>
      <c r="H93" s="15">
        <f t="shared" si="59"/>
        <v>91</v>
      </c>
      <c r="I93" s="10"/>
      <c r="J93" s="20">
        <f t="shared" si="40"/>
        <v>0</v>
      </c>
      <c r="K93" s="8">
        <f t="shared" si="41"/>
        <v>0</v>
      </c>
      <c r="L93" s="2" t="str">
        <f t="shared" si="42"/>
        <v/>
      </c>
      <c r="M93" s="2" t="str">
        <f t="shared" si="43"/>
        <v/>
      </c>
      <c r="N93" s="2" t="str">
        <f t="shared" si="44"/>
        <v/>
      </c>
      <c r="O93" s="2" t="str">
        <f t="shared" si="45"/>
        <v/>
      </c>
      <c r="P93" s="2" t="str">
        <f t="shared" si="46"/>
        <v/>
      </c>
      <c r="Q93" s="2" t="str">
        <f t="shared" si="47"/>
        <v/>
      </c>
      <c r="R93" s="2" t="str">
        <f t="shared" si="48"/>
        <v/>
      </c>
      <c r="S93" s="2" t="str">
        <f t="shared" si="49"/>
        <v/>
      </c>
      <c r="T93" s="2" t="str">
        <f t="shared" si="50"/>
        <v/>
      </c>
      <c r="U93" s="2" t="str">
        <f t="shared" si="51"/>
        <v/>
      </c>
      <c r="V93" s="2" t="str">
        <f t="shared" si="52"/>
        <v/>
      </c>
      <c r="W93" s="2" t="str">
        <f t="shared" si="53"/>
        <v/>
      </c>
      <c r="X93" s="2" t="str">
        <f t="shared" si="54"/>
        <v/>
      </c>
      <c r="Y93" s="2" t="str">
        <f t="shared" si="55"/>
        <v/>
      </c>
      <c r="Z93" s="2" t="str">
        <f t="shared" si="56"/>
        <v/>
      </c>
      <c r="AA93" s="4" t="str">
        <f t="shared" si="57"/>
        <v/>
      </c>
      <c r="AB93" s="17" t="str">
        <f t="shared" si="58"/>
        <v/>
      </c>
    </row>
    <row r="94" spans="1:28" ht="15" customHeight="1" x14ac:dyDescent="0.25">
      <c r="A94" s="3"/>
      <c r="B94" s="3"/>
      <c r="C94" s="8">
        <v>92</v>
      </c>
      <c r="D94" s="13" t="s">
        <v>102</v>
      </c>
      <c r="E94" s="2" t="s">
        <v>72</v>
      </c>
      <c r="F94" s="3"/>
      <c r="G94" s="3"/>
      <c r="H94" s="15">
        <f t="shared" si="59"/>
        <v>92</v>
      </c>
      <c r="I94" s="10"/>
      <c r="J94" s="20">
        <f t="shared" si="40"/>
        <v>0</v>
      </c>
      <c r="K94" s="8">
        <f t="shared" si="41"/>
        <v>0</v>
      </c>
      <c r="L94" s="2" t="str">
        <f t="shared" si="42"/>
        <v/>
      </c>
      <c r="M94" s="2" t="str">
        <f t="shared" si="43"/>
        <v/>
      </c>
      <c r="N94" s="2" t="str">
        <f t="shared" si="44"/>
        <v/>
      </c>
      <c r="O94" s="2" t="str">
        <f t="shared" si="45"/>
        <v/>
      </c>
      <c r="P94" s="2" t="str">
        <f t="shared" si="46"/>
        <v/>
      </c>
      <c r="Q94" s="2" t="str">
        <f t="shared" si="47"/>
        <v/>
      </c>
      <c r="R94" s="2" t="str">
        <f t="shared" si="48"/>
        <v/>
      </c>
      <c r="S94" s="2" t="str">
        <f t="shared" si="49"/>
        <v/>
      </c>
      <c r="T94" s="2" t="str">
        <f t="shared" si="50"/>
        <v/>
      </c>
      <c r="U94" s="2" t="str">
        <f t="shared" si="51"/>
        <v/>
      </c>
      <c r="V94" s="2" t="str">
        <f t="shared" si="52"/>
        <v/>
      </c>
      <c r="W94" s="2" t="str">
        <f t="shared" si="53"/>
        <v/>
      </c>
      <c r="X94" s="2" t="str">
        <f t="shared" si="54"/>
        <v/>
      </c>
      <c r="Y94" s="2" t="str">
        <f t="shared" si="55"/>
        <v/>
      </c>
      <c r="Z94" s="2" t="str">
        <f t="shared" si="56"/>
        <v/>
      </c>
      <c r="AA94" s="4" t="str">
        <f t="shared" si="57"/>
        <v/>
      </c>
      <c r="AB94" s="17" t="str">
        <f t="shared" si="58"/>
        <v/>
      </c>
    </row>
    <row r="95" spans="1:28" ht="15" customHeight="1" x14ac:dyDescent="0.25">
      <c r="A95" s="3"/>
      <c r="B95" s="3"/>
      <c r="C95" s="8">
        <v>93</v>
      </c>
      <c r="D95" s="13" t="s">
        <v>103</v>
      </c>
      <c r="E95" s="2" t="s">
        <v>72</v>
      </c>
      <c r="F95" s="3"/>
      <c r="G95" s="3"/>
      <c r="H95" s="15">
        <f t="shared" si="59"/>
        <v>93</v>
      </c>
      <c r="I95" s="10"/>
      <c r="J95" s="20">
        <f t="shared" si="40"/>
        <v>0</v>
      </c>
      <c r="K95" s="8">
        <f t="shared" si="41"/>
        <v>0</v>
      </c>
      <c r="L95" s="2" t="str">
        <f t="shared" si="42"/>
        <v/>
      </c>
      <c r="M95" s="2" t="str">
        <f t="shared" si="43"/>
        <v/>
      </c>
      <c r="N95" s="2" t="str">
        <f t="shared" si="44"/>
        <v/>
      </c>
      <c r="O95" s="2" t="str">
        <f t="shared" si="45"/>
        <v/>
      </c>
      <c r="P95" s="2" t="str">
        <f t="shared" si="46"/>
        <v/>
      </c>
      <c r="Q95" s="2" t="str">
        <f t="shared" si="47"/>
        <v/>
      </c>
      <c r="R95" s="2" t="str">
        <f t="shared" si="48"/>
        <v/>
      </c>
      <c r="S95" s="2" t="str">
        <f t="shared" si="49"/>
        <v/>
      </c>
      <c r="T95" s="2" t="str">
        <f t="shared" si="50"/>
        <v/>
      </c>
      <c r="U95" s="2" t="str">
        <f t="shared" si="51"/>
        <v/>
      </c>
      <c r="V95" s="2" t="str">
        <f t="shared" si="52"/>
        <v/>
      </c>
      <c r="W95" s="2" t="str">
        <f t="shared" si="53"/>
        <v/>
      </c>
      <c r="X95" s="2" t="str">
        <f t="shared" si="54"/>
        <v/>
      </c>
      <c r="Y95" s="2" t="str">
        <f t="shared" si="55"/>
        <v/>
      </c>
      <c r="Z95" s="2" t="str">
        <f t="shared" si="56"/>
        <v/>
      </c>
      <c r="AA95" s="4" t="str">
        <f t="shared" si="57"/>
        <v/>
      </c>
      <c r="AB95" s="17" t="str">
        <f t="shared" si="58"/>
        <v/>
      </c>
    </row>
    <row r="96" spans="1:28" ht="15" customHeight="1" x14ac:dyDescent="0.25">
      <c r="A96" s="3"/>
      <c r="B96" s="3"/>
      <c r="C96" s="8">
        <v>94</v>
      </c>
      <c r="D96" s="13" t="s">
        <v>104</v>
      </c>
      <c r="E96" s="2" t="s">
        <v>72</v>
      </c>
      <c r="F96" s="3"/>
      <c r="G96" s="3"/>
      <c r="H96" s="15">
        <f t="shared" si="59"/>
        <v>94</v>
      </c>
      <c r="I96" s="10"/>
      <c r="J96" s="20">
        <f t="shared" si="40"/>
        <v>0</v>
      </c>
      <c r="K96" s="8">
        <f t="shared" si="41"/>
        <v>0</v>
      </c>
      <c r="L96" s="2" t="str">
        <f t="shared" si="42"/>
        <v/>
      </c>
      <c r="M96" s="2" t="str">
        <f t="shared" si="43"/>
        <v/>
      </c>
      <c r="N96" s="2" t="str">
        <f t="shared" si="44"/>
        <v/>
      </c>
      <c r="O96" s="2" t="str">
        <f t="shared" si="45"/>
        <v/>
      </c>
      <c r="P96" s="2" t="str">
        <f t="shared" si="46"/>
        <v/>
      </c>
      <c r="Q96" s="2" t="str">
        <f t="shared" si="47"/>
        <v/>
      </c>
      <c r="R96" s="2" t="str">
        <f t="shared" si="48"/>
        <v/>
      </c>
      <c r="S96" s="2" t="str">
        <f t="shared" si="49"/>
        <v/>
      </c>
      <c r="T96" s="2" t="str">
        <f t="shared" si="50"/>
        <v/>
      </c>
      <c r="U96" s="2" t="str">
        <f t="shared" si="51"/>
        <v/>
      </c>
      <c r="V96" s="2" t="str">
        <f t="shared" si="52"/>
        <v/>
      </c>
      <c r="W96" s="2" t="str">
        <f t="shared" si="53"/>
        <v/>
      </c>
      <c r="X96" s="2" t="str">
        <f t="shared" si="54"/>
        <v/>
      </c>
      <c r="Y96" s="2" t="str">
        <f t="shared" si="55"/>
        <v/>
      </c>
      <c r="Z96" s="2" t="str">
        <f t="shared" si="56"/>
        <v/>
      </c>
      <c r="AA96" s="4" t="str">
        <f t="shared" si="57"/>
        <v/>
      </c>
      <c r="AB96" s="17" t="str">
        <f t="shared" si="58"/>
        <v/>
      </c>
    </row>
    <row r="97" spans="1:28" ht="15" customHeight="1" x14ac:dyDescent="0.25">
      <c r="A97" s="3"/>
      <c r="B97" s="3"/>
      <c r="C97" s="8">
        <v>95</v>
      </c>
      <c r="D97" s="13" t="s">
        <v>105</v>
      </c>
      <c r="E97" s="2" t="s">
        <v>72</v>
      </c>
      <c r="F97" s="3"/>
      <c r="G97" s="3"/>
      <c r="H97" s="15">
        <f t="shared" si="59"/>
        <v>95</v>
      </c>
      <c r="I97" s="10"/>
      <c r="J97" s="20">
        <f t="shared" si="40"/>
        <v>0</v>
      </c>
      <c r="K97" s="8">
        <f t="shared" si="41"/>
        <v>0</v>
      </c>
      <c r="L97" s="2" t="str">
        <f t="shared" si="42"/>
        <v/>
      </c>
      <c r="M97" s="2" t="str">
        <f t="shared" si="43"/>
        <v/>
      </c>
      <c r="N97" s="2" t="str">
        <f t="shared" si="44"/>
        <v/>
      </c>
      <c r="O97" s="2" t="str">
        <f t="shared" si="45"/>
        <v/>
      </c>
      <c r="P97" s="2" t="str">
        <f t="shared" si="46"/>
        <v/>
      </c>
      <c r="Q97" s="2" t="str">
        <f t="shared" si="47"/>
        <v/>
      </c>
      <c r="R97" s="2" t="str">
        <f t="shared" si="48"/>
        <v/>
      </c>
      <c r="S97" s="2" t="str">
        <f t="shared" si="49"/>
        <v/>
      </c>
      <c r="T97" s="2" t="str">
        <f t="shared" si="50"/>
        <v/>
      </c>
      <c r="U97" s="2" t="str">
        <f t="shared" si="51"/>
        <v/>
      </c>
      <c r="V97" s="2" t="str">
        <f t="shared" si="52"/>
        <v/>
      </c>
      <c r="W97" s="2" t="str">
        <f t="shared" si="53"/>
        <v/>
      </c>
      <c r="X97" s="2" t="str">
        <f t="shared" si="54"/>
        <v/>
      </c>
      <c r="Y97" s="2" t="str">
        <f t="shared" si="55"/>
        <v/>
      </c>
      <c r="Z97" s="2" t="str">
        <f t="shared" si="56"/>
        <v/>
      </c>
      <c r="AA97" s="4" t="str">
        <f t="shared" si="57"/>
        <v/>
      </c>
      <c r="AB97" s="17" t="str">
        <f t="shared" si="58"/>
        <v/>
      </c>
    </row>
    <row r="98" spans="1:28" ht="15" customHeight="1" x14ac:dyDescent="0.25">
      <c r="A98" s="3"/>
      <c r="B98" s="3"/>
      <c r="C98" s="8">
        <v>96</v>
      </c>
      <c r="D98" s="13" t="s">
        <v>106</v>
      </c>
      <c r="E98" s="2" t="s">
        <v>72</v>
      </c>
      <c r="F98" s="3"/>
      <c r="G98" s="3"/>
      <c r="H98" s="15">
        <f t="shared" si="59"/>
        <v>96</v>
      </c>
      <c r="I98" s="10"/>
      <c r="J98" s="20">
        <f t="shared" si="40"/>
        <v>0</v>
      </c>
      <c r="K98" s="8">
        <f t="shared" si="41"/>
        <v>0</v>
      </c>
      <c r="L98" s="2" t="str">
        <f t="shared" si="42"/>
        <v/>
      </c>
      <c r="M98" s="2" t="str">
        <f t="shared" si="43"/>
        <v/>
      </c>
      <c r="N98" s="2" t="str">
        <f t="shared" si="44"/>
        <v/>
      </c>
      <c r="O98" s="2" t="str">
        <f t="shared" si="45"/>
        <v/>
      </c>
      <c r="P98" s="2" t="str">
        <f t="shared" si="46"/>
        <v/>
      </c>
      <c r="Q98" s="2" t="str">
        <f t="shared" si="47"/>
        <v/>
      </c>
      <c r="R98" s="2" t="str">
        <f t="shared" si="48"/>
        <v/>
      </c>
      <c r="S98" s="2" t="str">
        <f t="shared" si="49"/>
        <v/>
      </c>
      <c r="T98" s="2" t="str">
        <f t="shared" si="50"/>
        <v/>
      </c>
      <c r="U98" s="2" t="str">
        <f t="shared" si="51"/>
        <v/>
      </c>
      <c r="V98" s="2" t="str">
        <f t="shared" si="52"/>
        <v/>
      </c>
      <c r="W98" s="2" t="str">
        <f t="shared" si="53"/>
        <v/>
      </c>
      <c r="X98" s="2" t="str">
        <f t="shared" si="54"/>
        <v/>
      </c>
      <c r="Y98" s="2" t="str">
        <f t="shared" si="55"/>
        <v/>
      </c>
      <c r="Z98" s="2" t="str">
        <f t="shared" si="56"/>
        <v/>
      </c>
      <c r="AA98" s="4" t="str">
        <f t="shared" si="57"/>
        <v/>
      </c>
      <c r="AB98" s="17" t="str">
        <f t="shared" si="58"/>
        <v/>
      </c>
    </row>
    <row r="99" spans="1:28" ht="15" customHeight="1" x14ac:dyDescent="0.25">
      <c r="A99" s="3"/>
      <c r="B99" s="2" t="s">
        <v>43</v>
      </c>
      <c r="C99" s="8">
        <v>97</v>
      </c>
      <c r="D99" s="13" t="s">
        <v>107</v>
      </c>
      <c r="E99" s="2" t="s">
        <v>43</v>
      </c>
      <c r="F99" s="3"/>
      <c r="G99" s="3"/>
      <c r="H99" s="15">
        <f t="shared" si="59"/>
        <v>97</v>
      </c>
      <c r="I99" s="10"/>
      <c r="J99" s="20">
        <f t="shared" ref="J99:J104" si="60">VLOOKUP($I99,$C$2:$E$108,2)</f>
        <v>0</v>
      </c>
      <c r="K99" s="8">
        <f t="shared" ref="K99:K104" si="61">VLOOKUP($I99,$C$2:$E$108,3)</f>
        <v>0</v>
      </c>
      <c r="L99" s="2" t="str">
        <f t="shared" ref="L99:L105" si="62">IF($K99=$I$108,$H99,"")</f>
        <v/>
      </c>
      <c r="M99" s="2" t="str">
        <f t="shared" ref="M99:M105" si="63">IF($K99=$I$109,$H99,"")</f>
        <v/>
      </c>
      <c r="N99" s="2" t="str">
        <f t="shared" ref="N99:N105" si="64">IF($K99=$I$110,$H99,"")</f>
        <v/>
      </c>
      <c r="O99" s="2" t="str">
        <f t="shared" ref="O99:O105" si="65">IF($K99=$I$111,$H99,"")</f>
        <v/>
      </c>
      <c r="P99" s="2" t="str">
        <f t="shared" ref="P99:P105" si="66">IF($K99=$I$112,$H99,"")</f>
        <v/>
      </c>
      <c r="Q99" s="2" t="str">
        <f t="shared" ref="Q99:Q105" si="67">IF($K99=$I$113,$H99,"")</f>
        <v/>
      </c>
      <c r="R99" s="2" t="str">
        <f t="shared" ref="R99:R105" si="68">IF($K99=$I$114,$H99,"")</f>
        <v/>
      </c>
      <c r="S99" s="2" t="str">
        <f t="shared" ref="S99:S105" si="69">IF($K99=$I$115,$H99,"")</f>
        <v/>
      </c>
      <c r="T99" s="2" t="str">
        <f t="shared" ref="T99:T105" si="70">IF($K99=$I$116,$H99,"")</f>
        <v/>
      </c>
      <c r="U99" s="2" t="str">
        <f t="shared" ref="U99:U104" si="71">IF($K99=$I$117,$H99,"")</f>
        <v/>
      </c>
      <c r="V99" s="2" t="str">
        <f t="shared" ref="V99:V104" si="72">IF($K99=$I$118,$H99,"")</f>
        <v/>
      </c>
      <c r="W99" s="2" t="str">
        <f t="shared" ref="W99:W104" si="73">IF($K99=$I$119,$H99,"")</f>
        <v/>
      </c>
      <c r="X99" s="2" t="str">
        <f t="shared" ref="X99:X104" si="74">IF($K99=$I$120,$H99,"")</f>
        <v/>
      </c>
      <c r="Y99" s="2" t="str">
        <f t="shared" ref="Y99:Y104" si="75">IF($K99=$I$121,$H99,"")</f>
        <v/>
      </c>
      <c r="Z99" s="2" t="str">
        <f t="shared" ref="Z99:Z104" si="76">IF($K99=$I$122,$H99,"")</f>
        <v/>
      </c>
      <c r="AA99" s="4" t="str">
        <f t="shared" ref="AA99:AA105" si="77">IF($K99=$I$123,$H99,"")</f>
        <v/>
      </c>
      <c r="AB99" s="17" t="str">
        <f t="shared" ref="AB99:AB104" si="78">IF($K99=$I$124,$H99,"")</f>
        <v/>
      </c>
    </row>
    <row r="100" spans="1:28" ht="15" customHeight="1" x14ac:dyDescent="0.25">
      <c r="A100" s="3"/>
      <c r="B100" s="3"/>
      <c r="C100" s="8">
        <v>98</v>
      </c>
      <c r="D100" s="13" t="s">
        <v>108</v>
      </c>
      <c r="E100" s="2" t="s">
        <v>43</v>
      </c>
      <c r="F100" s="3"/>
      <c r="G100" s="3"/>
      <c r="H100" s="15">
        <f t="shared" si="59"/>
        <v>98</v>
      </c>
      <c r="I100" s="10"/>
      <c r="J100" s="20">
        <f t="shared" si="60"/>
        <v>0</v>
      </c>
      <c r="K100" s="8">
        <f t="shared" si="61"/>
        <v>0</v>
      </c>
      <c r="L100" s="2" t="str">
        <f t="shared" si="62"/>
        <v/>
      </c>
      <c r="M100" s="2" t="str">
        <f t="shared" si="63"/>
        <v/>
      </c>
      <c r="N100" s="2" t="str">
        <f t="shared" si="64"/>
        <v/>
      </c>
      <c r="O100" s="2" t="str">
        <f t="shared" si="65"/>
        <v/>
      </c>
      <c r="P100" s="2" t="str">
        <f t="shared" si="66"/>
        <v/>
      </c>
      <c r="Q100" s="2" t="str">
        <f t="shared" si="67"/>
        <v/>
      </c>
      <c r="R100" s="2" t="str">
        <f t="shared" si="68"/>
        <v/>
      </c>
      <c r="S100" s="2" t="str">
        <f t="shared" si="69"/>
        <v/>
      </c>
      <c r="T100" s="2" t="str">
        <f t="shared" si="70"/>
        <v/>
      </c>
      <c r="U100" s="2" t="str">
        <f t="shared" si="71"/>
        <v/>
      </c>
      <c r="V100" s="2" t="str">
        <f t="shared" si="72"/>
        <v/>
      </c>
      <c r="W100" s="2" t="str">
        <f t="shared" si="73"/>
        <v/>
      </c>
      <c r="X100" s="2" t="str">
        <f t="shared" si="74"/>
        <v/>
      </c>
      <c r="Y100" s="2" t="str">
        <f t="shared" si="75"/>
        <v/>
      </c>
      <c r="Z100" s="2" t="str">
        <f t="shared" si="76"/>
        <v/>
      </c>
      <c r="AA100" s="4" t="str">
        <f t="shared" si="77"/>
        <v/>
      </c>
      <c r="AB100" s="17" t="str">
        <f t="shared" si="78"/>
        <v/>
      </c>
    </row>
    <row r="101" spans="1:28" ht="9" hidden="1" customHeight="1" x14ac:dyDescent="0.25">
      <c r="A101" s="3"/>
      <c r="B101" s="3"/>
      <c r="C101" s="8">
        <v>99</v>
      </c>
      <c r="D101" s="13" t="s">
        <v>109</v>
      </c>
      <c r="E101" s="2" t="s">
        <v>43</v>
      </c>
      <c r="F101" s="3"/>
      <c r="G101" s="3"/>
      <c r="H101" s="8">
        <f t="shared" si="59"/>
        <v>99</v>
      </c>
      <c r="I101" s="21"/>
      <c r="J101" s="8">
        <f t="shared" si="60"/>
        <v>0</v>
      </c>
      <c r="K101" s="8">
        <f t="shared" si="61"/>
        <v>0</v>
      </c>
      <c r="L101" s="2" t="str">
        <f t="shared" si="62"/>
        <v/>
      </c>
      <c r="M101" s="2" t="str">
        <f t="shared" si="63"/>
        <v/>
      </c>
      <c r="N101" s="2" t="str">
        <f t="shared" si="64"/>
        <v/>
      </c>
      <c r="O101" s="2" t="str">
        <f t="shared" si="65"/>
        <v/>
      </c>
      <c r="P101" s="2" t="str">
        <f t="shared" si="66"/>
        <v/>
      </c>
      <c r="Q101" s="2" t="str">
        <f t="shared" si="67"/>
        <v/>
      </c>
      <c r="R101" s="2" t="str">
        <f t="shared" si="68"/>
        <v/>
      </c>
      <c r="S101" s="2" t="str">
        <f t="shared" si="69"/>
        <v/>
      </c>
      <c r="T101" s="2" t="str">
        <f t="shared" si="70"/>
        <v/>
      </c>
      <c r="U101" s="2" t="str">
        <f t="shared" si="71"/>
        <v/>
      </c>
      <c r="V101" s="2" t="str">
        <f t="shared" si="72"/>
        <v/>
      </c>
      <c r="W101" s="2" t="str">
        <f t="shared" si="73"/>
        <v/>
      </c>
      <c r="X101" s="2" t="str">
        <f t="shared" si="74"/>
        <v/>
      </c>
      <c r="Y101" s="2" t="str">
        <f t="shared" si="75"/>
        <v/>
      </c>
      <c r="Z101" s="2" t="str">
        <f t="shared" si="76"/>
        <v/>
      </c>
      <c r="AA101" s="4" t="str">
        <f t="shared" si="77"/>
        <v/>
      </c>
      <c r="AB101" s="17" t="str">
        <f t="shared" si="78"/>
        <v/>
      </c>
    </row>
    <row r="102" spans="1:28" ht="15" customHeight="1" x14ac:dyDescent="0.25">
      <c r="A102" s="3"/>
      <c r="B102" s="3"/>
      <c r="C102" s="8">
        <v>99</v>
      </c>
      <c r="D102" s="13" t="s">
        <v>85</v>
      </c>
      <c r="E102" s="2" t="s">
        <v>43</v>
      </c>
      <c r="F102" s="3"/>
      <c r="G102" s="3"/>
      <c r="H102" s="15">
        <v>99</v>
      </c>
      <c r="I102" s="10"/>
      <c r="J102" s="20">
        <f t="shared" si="60"/>
        <v>0</v>
      </c>
      <c r="K102" s="8">
        <f t="shared" si="61"/>
        <v>0</v>
      </c>
      <c r="L102" s="2" t="str">
        <f t="shared" si="62"/>
        <v/>
      </c>
      <c r="M102" s="2" t="str">
        <f t="shared" si="63"/>
        <v/>
      </c>
      <c r="N102" s="2" t="str">
        <f t="shared" si="64"/>
        <v/>
      </c>
      <c r="O102" s="2" t="str">
        <f t="shared" si="65"/>
        <v/>
      </c>
      <c r="P102" s="2" t="str">
        <f t="shared" si="66"/>
        <v/>
      </c>
      <c r="Q102" s="2" t="str">
        <f t="shared" si="67"/>
        <v/>
      </c>
      <c r="R102" s="2" t="str">
        <f t="shared" si="68"/>
        <v/>
      </c>
      <c r="S102" s="2" t="str">
        <f t="shared" si="69"/>
        <v/>
      </c>
      <c r="T102" s="2" t="str">
        <f t="shared" si="70"/>
        <v/>
      </c>
      <c r="U102" s="2" t="str">
        <f t="shared" si="71"/>
        <v/>
      </c>
      <c r="V102" s="2" t="str">
        <f t="shared" si="72"/>
        <v/>
      </c>
      <c r="W102" s="2" t="str">
        <f t="shared" si="73"/>
        <v/>
      </c>
      <c r="X102" s="2" t="str">
        <f t="shared" si="74"/>
        <v/>
      </c>
      <c r="Y102" s="2" t="str">
        <f t="shared" si="75"/>
        <v/>
      </c>
      <c r="Z102" s="2" t="str">
        <f t="shared" si="76"/>
        <v/>
      </c>
      <c r="AA102" s="4" t="str">
        <f t="shared" si="77"/>
        <v/>
      </c>
      <c r="AB102" s="17" t="str">
        <f t="shared" si="78"/>
        <v/>
      </c>
    </row>
    <row r="103" spans="1:28" ht="15" customHeight="1" x14ac:dyDescent="0.25">
      <c r="A103" s="3"/>
      <c r="B103" s="3"/>
      <c r="C103" s="8">
        <v>100</v>
      </c>
      <c r="D103" s="13" t="s">
        <v>110</v>
      </c>
      <c r="E103" s="2" t="s">
        <v>43</v>
      </c>
      <c r="F103" s="3"/>
      <c r="G103" s="3"/>
      <c r="H103" s="15">
        <f>$H102+1</f>
        <v>100</v>
      </c>
      <c r="I103" s="10"/>
      <c r="J103" s="20">
        <f t="shared" si="60"/>
        <v>0</v>
      </c>
      <c r="K103" s="8">
        <f t="shared" si="61"/>
        <v>0</v>
      </c>
      <c r="L103" s="22" t="str">
        <f t="shared" si="62"/>
        <v/>
      </c>
      <c r="M103" s="22" t="str">
        <f t="shared" si="63"/>
        <v/>
      </c>
      <c r="N103" s="22" t="str">
        <f t="shared" si="64"/>
        <v/>
      </c>
      <c r="O103" s="22" t="str">
        <f t="shared" si="65"/>
        <v/>
      </c>
      <c r="P103" s="2" t="str">
        <f t="shared" si="66"/>
        <v/>
      </c>
      <c r="Q103" s="2" t="str">
        <f t="shared" si="67"/>
        <v/>
      </c>
      <c r="R103" s="22" t="str">
        <f t="shared" si="68"/>
        <v/>
      </c>
      <c r="S103" s="22" t="str">
        <f t="shared" si="69"/>
        <v/>
      </c>
      <c r="T103" s="2" t="str">
        <f t="shared" si="70"/>
        <v/>
      </c>
      <c r="U103" s="2" t="str">
        <f t="shared" si="71"/>
        <v/>
      </c>
      <c r="V103" s="2" t="str">
        <f t="shared" si="72"/>
        <v/>
      </c>
      <c r="W103" s="2" t="str">
        <f t="shared" si="73"/>
        <v/>
      </c>
      <c r="X103" s="2" t="str">
        <f t="shared" si="74"/>
        <v/>
      </c>
      <c r="Y103" s="2" t="str">
        <f t="shared" si="75"/>
        <v/>
      </c>
      <c r="Z103" s="2" t="str">
        <f t="shared" si="76"/>
        <v/>
      </c>
      <c r="AA103" s="4" t="str">
        <f t="shared" si="77"/>
        <v/>
      </c>
      <c r="AB103" s="17" t="str">
        <f t="shared" si="78"/>
        <v/>
      </c>
    </row>
    <row r="104" spans="1:28" ht="15" customHeight="1" x14ac:dyDescent="0.25">
      <c r="A104" s="3"/>
      <c r="B104" s="3"/>
      <c r="C104" s="8">
        <v>101</v>
      </c>
      <c r="D104" s="13" t="s">
        <v>111</v>
      </c>
      <c r="E104" s="2" t="s">
        <v>43</v>
      </c>
      <c r="F104" s="3"/>
      <c r="G104" s="3"/>
      <c r="H104" s="15">
        <f>$H103+1</f>
        <v>101</v>
      </c>
      <c r="I104" s="10"/>
      <c r="J104" s="20">
        <f t="shared" si="60"/>
        <v>0</v>
      </c>
      <c r="K104" s="15">
        <f t="shared" si="61"/>
        <v>0</v>
      </c>
      <c r="L104" s="23" t="str">
        <f t="shared" si="62"/>
        <v/>
      </c>
      <c r="M104" s="23" t="str">
        <f t="shared" si="63"/>
        <v/>
      </c>
      <c r="N104" s="23" t="str">
        <f t="shared" si="64"/>
        <v/>
      </c>
      <c r="O104" s="23" t="str">
        <f t="shared" si="65"/>
        <v/>
      </c>
      <c r="P104" s="6" t="str">
        <f t="shared" si="66"/>
        <v/>
      </c>
      <c r="Q104" s="4" t="str">
        <f t="shared" si="67"/>
        <v/>
      </c>
      <c r="R104" s="23" t="str">
        <f t="shared" si="68"/>
        <v/>
      </c>
      <c r="S104" s="23" t="str">
        <f t="shared" si="69"/>
        <v/>
      </c>
      <c r="T104" s="6" t="str">
        <f t="shared" si="70"/>
        <v/>
      </c>
      <c r="U104" s="2" t="str">
        <f t="shared" si="71"/>
        <v/>
      </c>
      <c r="V104" s="2" t="str">
        <f t="shared" si="72"/>
        <v/>
      </c>
      <c r="W104" s="2" t="str">
        <f t="shared" si="73"/>
        <v/>
      </c>
      <c r="X104" s="2" t="str">
        <f t="shared" si="74"/>
        <v/>
      </c>
      <c r="Y104" s="2" t="str">
        <f t="shared" si="75"/>
        <v/>
      </c>
      <c r="Z104" s="2" t="str">
        <f t="shared" si="76"/>
        <v/>
      </c>
      <c r="AA104" s="4" t="str">
        <f t="shared" si="77"/>
        <v/>
      </c>
      <c r="AB104" s="17" t="str">
        <f t="shared" si="78"/>
        <v/>
      </c>
    </row>
    <row r="105" spans="1:28" ht="15" customHeight="1" x14ac:dyDescent="0.25">
      <c r="A105" s="3"/>
      <c r="B105" s="3"/>
      <c r="C105" s="8">
        <v>102</v>
      </c>
      <c r="D105" s="2" t="s">
        <v>85</v>
      </c>
      <c r="E105" s="2" t="s">
        <v>43</v>
      </c>
      <c r="F105" s="3"/>
      <c r="G105" s="3"/>
      <c r="H105" s="9"/>
      <c r="I105" s="10"/>
      <c r="J105" s="11"/>
      <c r="K105" s="3"/>
      <c r="L105" s="24" t="str">
        <f t="shared" si="62"/>
        <v/>
      </c>
      <c r="M105" s="24" t="str">
        <f t="shared" si="63"/>
        <v/>
      </c>
      <c r="N105" s="24" t="str">
        <f t="shared" si="64"/>
        <v/>
      </c>
      <c r="O105" s="24" t="str">
        <f t="shared" si="65"/>
        <v/>
      </c>
      <c r="P105" s="2" t="str">
        <f t="shared" si="66"/>
        <v/>
      </c>
      <c r="Q105" s="2" t="str">
        <f t="shared" si="67"/>
        <v/>
      </c>
      <c r="R105" s="24" t="str">
        <f t="shared" si="68"/>
        <v/>
      </c>
      <c r="S105" s="24" t="str">
        <f t="shared" si="69"/>
        <v/>
      </c>
      <c r="T105" s="2" t="str">
        <f t="shared" si="70"/>
        <v/>
      </c>
      <c r="U105" s="3"/>
      <c r="V105" s="3"/>
      <c r="W105" s="3"/>
      <c r="X105" s="3"/>
      <c r="Y105" s="3"/>
      <c r="Z105" s="3"/>
      <c r="AA105" s="2" t="str">
        <f t="shared" si="77"/>
        <v/>
      </c>
      <c r="AB105" s="25"/>
    </row>
    <row r="106" spans="1:28" ht="15" customHeight="1" x14ac:dyDescent="0.25">
      <c r="A106" s="3"/>
      <c r="B106" s="3"/>
      <c r="C106" s="3"/>
      <c r="D106" s="3"/>
      <c r="E106" s="3"/>
      <c r="F106" s="3"/>
      <c r="G106" s="3"/>
      <c r="H106" s="26"/>
      <c r="I106" s="10"/>
      <c r="J106" s="27"/>
      <c r="K106" s="7"/>
      <c r="L106" s="7"/>
      <c r="M106" s="7"/>
      <c r="N106" s="7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</row>
    <row r="107" spans="1:28" ht="15" customHeight="1" x14ac:dyDescent="0.25">
      <c r="A107" s="3"/>
      <c r="B107" s="3"/>
      <c r="C107" s="3"/>
      <c r="D107" s="3"/>
      <c r="E107" s="3"/>
      <c r="F107" s="3"/>
      <c r="G107" s="9"/>
      <c r="H107" s="23" t="s">
        <v>112</v>
      </c>
      <c r="I107" s="23" t="s">
        <v>3</v>
      </c>
      <c r="J107" s="23" t="s">
        <v>113</v>
      </c>
      <c r="K107" s="23" t="s">
        <v>114</v>
      </c>
      <c r="L107" s="23" t="s">
        <v>115</v>
      </c>
      <c r="M107" s="23" t="s">
        <v>116</v>
      </c>
      <c r="N107" s="23" t="s">
        <v>117</v>
      </c>
      <c r="O107" s="11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</row>
    <row r="108" spans="1:28" ht="15" customHeight="1" x14ac:dyDescent="0.25">
      <c r="A108" s="3"/>
      <c r="B108" s="3"/>
      <c r="C108" s="3"/>
      <c r="D108" s="3"/>
      <c r="E108" s="3"/>
      <c r="F108" s="3"/>
      <c r="G108" s="9"/>
      <c r="H108" s="16">
        <f t="shared" ref="H108:H124" si="79">O108</f>
        <v>128</v>
      </c>
      <c r="I108" s="28" t="s">
        <v>7</v>
      </c>
      <c r="J108" s="16">
        <f t="shared" ref="J108:J124" si="80">COUNTIF($K$3:$K$104,I108)</f>
        <v>6</v>
      </c>
      <c r="K108" s="16">
        <f>SMALL($L$3:$L$104,1)</f>
        <v>14</v>
      </c>
      <c r="L108" s="16">
        <f>SMALL($L$3:$L$104,2)</f>
        <v>18</v>
      </c>
      <c r="M108" s="16">
        <f>SMALL($L$3:$L$104,3)</f>
        <v>47</v>
      </c>
      <c r="N108" s="16">
        <f>SMALL($L$3:$L$104,4)</f>
        <v>49</v>
      </c>
      <c r="O108" s="20">
        <f t="shared" ref="O108:O124" si="81">SUM(K108:N108)</f>
        <v>128</v>
      </c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</row>
    <row r="109" spans="1:28" ht="15" customHeight="1" x14ac:dyDescent="0.25">
      <c r="A109" s="3"/>
      <c r="B109" s="3"/>
      <c r="C109" s="3"/>
      <c r="D109" s="3"/>
      <c r="E109" s="3"/>
      <c r="F109" s="3"/>
      <c r="G109" s="9"/>
      <c r="H109" s="16">
        <f t="shared" si="79"/>
        <v>91</v>
      </c>
      <c r="I109" s="23" t="s">
        <v>17</v>
      </c>
      <c r="J109" s="16">
        <f t="shared" si="80"/>
        <v>6</v>
      </c>
      <c r="K109" s="16">
        <f>SMALL($M$3:$M$104,1)</f>
        <v>5</v>
      </c>
      <c r="L109" s="16">
        <f>SMALL($M$3:$M$104,2)</f>
        <v>24</v>
      </c>
      <c r="M109" s="16">
        <f>SMALL($M$3:$M$104,3)</f>
        <v>27</v>
      </c>
      <c r="N109" s="16">
        <f>SMALL($M$3:$M$104,4)</f>
        <v>35</v>
      </c>
      <c r="O109" s="20">
        <f t="shared" si="81"/>
        <v>91</v>
      </c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</row>
    <row r="110" spans="1:28" ht="15" customHeight="1" x14ac:dyDescent="0.25">
      <c r="A110" s="3"/>
      <c r="B110" s="3"/>
      <c r="C110" s="3"/>
      <c r="D110" s="3"/>
      <c r="E110" s="3"/>
      <c r="F110" s="3"/>
      <c r="G110" s="9"/>
      <c r="H110" s="16">
        <f t="shared" si="79"/>
        <v>227</v>
      </c>
      <c r="I110" s="23" t="s">
        <v>27</v>
      </c>
      <c r="J110" s="16">
        <f t="shared" si="80"/>
        <v>5</v>
      </c>
      <c r="K110" s="16">
        <f>SMALL($N$3:$N$104,1)</f>
        <v>43</v>
      </c>
      <c r="L110" s="16">
        <f>SMALL($N$3:$N$104,2)</f>
        <v>51</v>
      </c>
      <c r="M110" s="16">
        <f>SMALL($N$3:$N$104,3)</f>
        <v>55</v>
      </c>
      <c r="N110" s="16">
        <f>SMALL($N$3:$N$104,4)</f>
        <v>78</v>
      </c>
      <c r="O110" s="20">
        <f t="shared" si="81"/>
        <v>227</v>
      </c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</row>
    <row r="111" spans="1:28" ht="15" customHeight="1" x14ac:dyDescent="0.25">
      <c r="A111" s="3"/>
      <c r="B111" s="3"/>
      <c r="C111" s="3"/>
      <c r="D111" s="3"/>
      <c r="E111" s="3"/>
      <c r="F111" s="3"/>
      <c r="G111" s="9"/>
      <c r="H111" s="16">
        <f t="shared" si="79"/>
        <v>76</v>
      </c>
      <c r="I111" s="23" t="s">
        <v>11</v>
      </c>
      <c r="J111" s="16">
        <f t="shared" si="80"/>
        <v>6</v>
      </c>
      <c r="K111" s="16">
        <f>SMALL($O$3:$O$104,1)</f>
        <v>2</v>
      </c>
      <c r="L111" s="16">
        <f>SMALL($O$3:$O$104,2)</f>
        <v>6</v>
      </c>
      <c r="M111" s="16">
        <f>SMALL($O$3:$O$104,3)</f>
        <v>10</v>
      </c>
      <c r="N111" s="16">
        <f>SMALL($O$3:$O$104,4)</f>
        <v>58</v>
      </c>
      <c r="O111" s="20">
        <f t="shared" si="81"/>
        <v>76</v>
      </c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</row>
    <row r="112" spans="1:28" ht="15" customHeight="1" x14ac:dyDescent="0.25">
      <c r="A112" s="3"/>
      <c r="B112" s="3"/>
      <c r="C112" s="3"/>
      <c r="D112" s="3"/>
      <c r="E112" s="3"/>
      <c r="F112" s="3"/>
      <c r="G112" s="9"/>
      <c r="H112" s="16">
        <f t="shared" si="79"/>
        <v>43</v>
      </c>
      <c r="I112" s="23" t="s">
        <v>13</v>
      </c>
      <c r="J112" s="16">
        <f t="shared" si="80"/>
        <v>6</v>
      </c>
      <c r="K112" s="16">
        <f>SMALL($P$3:$P$104,1)</f>
        <v>3</v>
      </c>
      <c r="L112" s="16">
        <f>SMALL($P$3:$P$104,2)</f>
        <v>12</v>
      </c>
      <c r="M112" s="16">
        <f>SMALL($P$3:$P$104,3)</f>
        <v>13</v>
      </c>
      <c r="N112" s="16">
        <f>SMALL($P$3:$P$104,4)</f>
        <v>15</v>
      </c>
      <c r="O112" s="20">
        <f t="shared" si="81"/>
        <v>43</v>
      </c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</row>
    <row r="113" spans="1:28" ht="15" customHeight="1" x14ac:dyDescent="0.25">
      <c r="A113" s="3"/>
      <c r="B113" s="3"/>
      <c r="C113" s="3"/>
      <c r="D113" s="3"/>
      <c r="E113" s="3"/>
      <c r="F113" s="3"/>
      <c r="G113" s="9"/>
      <c r="H113" s="10" t="e">
        <f t="shared" si="79"/>
        <v>#NUM!</v>
      </c>
      <c r="I113" s="23" t="s">
        <v>48</v>
      </c>
      <c r="J113" s="16">
        <f t="shared" si="80"/>
        <v>0</v>
      </c>
      <c r="K113" s="10" t="e">
        <f>SMALL($Q$3:$Q$104,1)</f>
        <v>#NUM!</v>
      </c>
      <c r="L113" s="10" t="e">
        <f>SMALL($Q$3:$Q$104,2)</f>
        <v>#NUM!</v>
      </c>
      <c r="M113" s="10" t="e">
        <f>SMALL($Q$3:$Q$104,3)</f>
        <v>#NUM!</v>
      </c>
      <c r="N113" s="10" t="e">
        <f>SMALL($Q$3:$Q$104,4)</f>
        <v>#NUM!</v>
      </c>
      <c r="O113" s="11" t="e">
        <f t="shared" si="81"/>
        <v>#NUM!</v>
      </c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</row>
    <row r="114" spans="1:28" ht="15" customHeight="1" x14ac:dyDescent="0.25">
      <c r="A114" s="3"/>
      <c r="B114" s="3"/>
      <c r="C114" s="3"/>
      <c r="D114" s="3"/>
      <c r="E114" s="3"/>
      <c r="F114" s="3"/>
      <c r="G114" s="9"/>
      <c r="H114" s="16">
        <f t="shared" si="79"/>
        <v>116</v>
      </c>
      <c r="I114" s="23" t="s">
        <v>21</v>
      </c>
      <c r="J114" s="16">
        <f t="shared" si="80"/>
        <v>5</v>
      </c>
      <c r="K114" s="16">
        <f>SMALL($R$3:$R$104,1)</f>
        <v>8</v>
      </c>
      <c r="L114" s="16">
        <f>SMALL($R$3:$R$104,2)</f>
        <v>31</v>
      </c>
      <c r="M114" s="16">
        <f>SMALL($R$3:$R$104,3)</f>
        <v>33</v>
      </c>
      <c r="N114" s="16">
        <f>SMALL($R$3:$R$104,4)</f>
        <v>44</v>
      </c>
      <c r="O114" s="20">
        <f t="shared" si="81"/>
        <v>116</v>
      </c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</row>
    <row r="115" spans="1:28" ht="15" customHeight="1" x14ac:dyDescent="0.25">
      <c r="A115" s="3"/>
      <c r="B115" s="3"/>
      <c r="C115" s="3"/>
      <c r="D115" s="3"/>
      <c r="E115" s="3"/>
      <c r="F115" s="3"/>
      <c r="G115" s="9"/>
      <c r="H115" s="16">
        <f t="shared" si="79"/>
        <v>109</v>
      </c>
      <c r="I115" s="23" t="s">
        <v>20</v>
      </c>
      <c r="J115" s="16">
        <f t="shared" si="80"/>
        <v>6</v>
      </c>
      <c r="K115" s="16">
        <f>SMALL($S$3:$S$104,1)</f>
        <v>7</v>
      </c>
      <c r="L115" s="16">
        <f>SMALL($S$3:$S$104,2)</f>
        <v>23</v>
      </c>
      <c r="M115" s="16">
        <f>SMALL($S$3:$S$104,3)</f>
        <v>34</v>
      </c>
      <c r="N115" s="16">
        <f>SMALL($S$3:$S$104,4)</f>
        <v>45</v>
      </c>
      <c r="O115" s="20">
        <f t="shared" si="81"/>
        <v>109</v>
      </c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</row>
    <row r="116" spans="1:28" ht="15" customHeight="1" x14ac:dyDescent="0.25">
      <c r="A116" s="3"/>
      <c r="B116" s="3"/>
      <c r="C116" s="3"/>
      <c r="D116" s="3"/>
      <c r="E116" s="3"/>
      <c r="F116" s="3"/>
      <c r="G116" s="9"/>
      <c r="H116" s="16">
        <f t="shared" si="79"/>
        <v>103</v>
      </c>
      <c r="I116" s="23" t="s">
        <v>25</v>
      </c>
      <c r="J116" s="16">
        <f t="shared" si="80"/>
        <v>6</v>
      </c>
      <c r="K116" s="16">
        <f>SMALL($T$3:$T$104,1)</f>
        <v>11</v>
      </c>
      <c r="L116" s="16">
        <f>SMALL($T$3:$T$104,2)</f>
        <v>22</v>
      </c>
      <c r="M116" s="16">
        <f>SMALL($T$3:$T$104,3)</f>
        <v>29</v>
      </c>
      <c r="N116" s="16">
        <f>SMALL($T$3:$T$104,4)</f>
        <v>41</v>
      </c>
      <c r="O116" s="20">
        <f t="shared" si="81"/>
        <v>103</v>
      </c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</row>
    <row r="117" spans="1:28" ht="15" customHeight="1" x14ac:dyDescent="0.25">
      <c r="A117" s="3"/>
      <c r="B117" s="3"/>
      <c r="C117" s="3"/>
      <c r="D117" s="3"/>
      <c r="E117" s="3"/>
      <c r="F117" s="3"/>
      <c r="G117" s="9"/>
      <c r="H117" s="16">
        <f t="shared" si="79"/>
        <v>96</v>
      </c>
      <c r="I117" s="23" t="s">
        <v>9</v>
      </c>
      <c r="J117" s="16">
        <f t="shared" si="80"/>
        <v>6</v>
      </c>
      <c r="K117" s="16">
        <f>SMALL($U$3:$U$104,1)</f>
        <v>1</v>
      </c>
      <c r="L117" s="16">
        <f>SMALL($U$3:$U$104,2)</f>
        <v>20</v>
      </c>
      <c r="M117" s="16">
        <f>SMALL($U$3:$U$104,3)</f>
        <v>37</v>
      </c>
      <c r="N117" s="16">
        <f>SMALL($U$3:$U$104,4)</f>
        <v>38</v>
      </c>
      <c r="O117" s="29">
        <f t="shared" si="81"/>
        <v>96</v>
      </c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</row>
    <row r="118" spans="1:28" ht="15" customHeight="1" x14ac:dyDescent="0.25">
      <c r="A118" s="3"/>
      <c r="B118" s="3"/>
      <c r="C118" s="3"/>
      <c r="D118" s="3"/>
      <c r="E118" s="3"/>
      <c r="F118" s="3"/>
      <c r="G118" s="9"/>
      <c r="H118" s="10" t="e">
        <f t="shared" si="79"/>
        <v>#NUM!</v>
      </c>
      <c r="I118" s="23" t="s">
        <v>74</v>
      </c>
      <c r="J118" s="16">
        <f t="shared" si="80"/>
        <v>0</v>
      </c>
      <c r="K118" s="10" t="e">
        <f>SMALL($V$3:$V$104,1)</f>
        <v>#NUM!</v>
      </c>
      <c r="L118" s="10" t="e">
        <f>SMALL($V$3:$V$104,2)</f>
        <v>#NUM!</v>
      </c>
      <c r="M118" s="10" t="e">
        <f>SMALL($V$3:$V$104,3)</f>
        <v>#NUM!</v>
      </c>
      <c r="N118" s="10" t="e">
        <f>SMALL($V$3:$V$104,4)</f>
        <v>#NUM!</v>
      </c>
      <c r="O118" s="10" t="e">
        <f t="shared" si="81"/>
        <v>#NUM!</v>
      </c>
      <c r="P118" s="11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</row>
    <row r="119" spans="1:28" ht="15" customHeight="1" x14ac:dyDescent="0.25">
      <c r="A119" s="3"/>
      <c r="B119" s="3"/>
      <c r="C119" s="3"/>
      <c r="D119" s="3"/>
      <c r="E119" s="3"/>
      <c r="F119" s="3"/>
      <c r="G119" s="9"/>
      <c r="H119" s="16">
        <f t="shared" si="79"/>
        <v>65</v>
      </c>
      <c r="I119" s="23" t="s">
        <v>15</v>
      </c>
      <c r="J119" s="16">
        <f t="shared" si="80"/>
        <v>6</v>
      </c>
      <c r="K119" s="16">
        <f>SMALL($W$3:$W$104,1)</f>
        <v>4</v>
      </c>
      <c r="L119" s="16">
        <f>SMALL($W$3:$W$104,2)</f>
        <v>9</v>
      </c>
      <c r="M119" s="16">
        <f>SMALL($W$3:$W$104,3)</f>
        <v>16</v>
      </c>
      <c r="N119" s="16">
        <f>SMALL($W$3:$W$104,4)</f>
        <v>36</v>
      </c>
      <c r="O119" s="30">
        <f t="shared" si="81"/>
        <v>65</v>
      </c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</row>
    <row r="120" spans="1:28" ht="15" customHeight="1" x14ac:dyDescent="0.25">
      <c r="A120" s="3"/>
      <c r="B120" s="3"/>
      <c r="C120" s="3"/>
      <c r="D120" s="3"/>
      <c r="E120" s="3"/>
      <c r="F120" s="3"/>
      <c r="G120" s="9"/>
      <c r="H120" s="16">
        <f t="shared" si="79"/>
        <v>207</v>
      </c>
      <c r="I120" s="28" t="s">
        <v>81</v>
      </c>
      <c r="J120" s="16">
        <f t="shared" si="80"/>
        <v>5</v>
      </c>
      <c r="K120" s="16">
        <f>SMALL($X$3:$X$104,1)</f>
        <v>25</v>
      </c>
      <c r="L120" s="16">
        <f>SMALL($X$3:$X$104,2)</f>
        <v>30</v>
      </c>
      <c r="M120" s="16">
        <f>SMALL($X$3:$X$104,3)</f>
        <v>71</v>
      </c>
      <c r="N120" s="16">
        <f>SMALL($X$3:$X$104,4)</f>
        <v>81</v>
      </c>
      <c r="O120" s="20">
        <f t="shared" si="81"/>
        <v>207</v>
      </c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</row>
    <row r="121" spans="1:28" ht="15" customHeight="1" x14ac:dyDescent="0.25">
      <c r="A121" s="3"/>
      <c r="B121" s="3"/>
      <c r="C121" s="3"/>
      <c r="D121" s="3"/>
      <c r="E121" s="3"/>
      <c r="F121" s="3"/>
      <c r="G121" s="9"/>
      <c r="H121" s="16">
        <f t="shared" si="79"/>
        <v>239</v>
      </c>
      <c r="I121" s="23" t="s">
        <v>60</v>
      </c>
      <c r="J121" s="16">
        <f t="shared" si="80"/>
        <v>6</v>
      </c>
      <c r="K121" s="16">
        <f>SMALL($Y$3:$Y$104,1)</f>
        <v>48</v>
      </c>
      <c r="L121" s="16">
        <f>SMALL($Y$3:$Y$104,2)</f>
        <v>53</v>
      </c>
      <c r="M121" s="16">
        <f>SMALL($Y$3:$Y$104,3)</f>
        <v>68</v>
      </c>
      <c r="N121" s="16">
        <f>SMALL($Y$3:$Y$104,4)</f>
        <v>70</v>
      </c>
      <c r="O121" s="20">
        <f t="shared" si="81"/>
        <v>239</v>
      </c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</row>
    <row r="122" spans="1:28" ht="15" customHeight="1" x14ac:dyDescent="0.25">
      <c r="A122" s="3"/>
      <c r="B122" s="3"/>
      <c r="C122" s="3"/>
      <c r="D122" s="3"/>
      <c r="E122" s="3"/>
      <c r="F122" s="3"/>
      <c r="G122" s="9"/>
      <c r="H122" s="16">
        <f t="shared" si="79"/>
        <v>150</v>
      </c>
      <c r="I122" s="23" t="s">
        <v>35</v>
      </c>
      <c r="J122" s="16">
        <f t="shared" si="80"/>
        <v>6</v>
      </c>
      <c r="K122" s="16">
        <f>SMALL($Z$3:$Z$104,1)</f>
        <v>19</v>
      </c>
      <c r="L122" s="16">
        <f>SMALL($Z$3:$Z$104,2)</f>
        <v>21</v>
      </c>
      <c r="M122" s="16">
        <f>SMALL($Z$3:$Z$104,3)</f>
        <v>54</v>
      </c>
      <c r="N122" s="16">
        <f>SMALL($Z$3:$Z$104,4)</f>
        <v>56</v>
      </c>
      <c r="O122" s="20">
        <f t="shared" si="81"/>
        <v>150</v>
      </c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</row>
    <row r="123" spans="1:28" ht="15" customHeight="1" x14ac:dyDescent="0.25">
      <c r="A123" s="3"/>
      <c r="B123" s="3"/>
      <c r="C123" s="3"/>
      <c r="D123" s="3"/>
      <c r="E123" s="3"/>
      <c r="F123" s="3"/>
      <c r="G123" s="9"/>
      <c r="H123" s="16">
        <f t="shared" si="79"/>
        <v>277</v>
      </c>
      <c r="I123" s="23" t="s">
        <v>72</v>
      </c>
      <c r="J123" s="16">
        <f t="shared" si="80"/>
        <v>6</v>
      </c>
      <c r="K123" s="16">
        <f>SMALL($AA$3:$AA$104,1)</f>
        <v>59</v>
      </c>
      <c r="L123" s="16">
        <f>SMALL($AA$3:$AA$104,2)</f>
        <v>60</v>
      </c>
      <c r="M123" s="16">
        <f>SMALL($AA$3:$AA$104,3)</f>
        <v>76</v>
      </c>
      <c r="N123" s="16">
        <f>SMALL($AA$3:$AA$104,4)</f>
        <v>82</v>
      </c>
      <c r="O123" s="20">
        <f t="shared" si="81"/>
        <v>277</v>
      </c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</row>
    <row r="124" spans="1:28" ht="15" customHeight="1" x14ac:dyDescent="0.25">
      <c r="A124" s="3"/>
      <c r="B124" s="3"/>
      <c r="C124" s="3"/>
      <c r="D124" s="3"/>
      <c r="E124" s="3"/>
      <c r="F124" s="3"/>
      <c r="G124" s="9"/>
      <c r="H124" s="16">
        <f t="shared" si="79"/>
        <v>196</v>
      </c>
      <c r="I124" s="23" t="s">
        <v>43</v>
      </c>
      <c r="J124" s="16">
        <f t="shared" si="80"/>
        <v>6</v>
      </c>
      <c r="K124" s="16">
        <f>SMALL($AB$3:$AB$104,1)</f>
        <v>26</v>
      </c>
      <c r="L124" s="16">
        <f>SMALL($AB$3:$AB$104,2)</f>
        <v>32</v>
      </c>
      <c r="M124" s="16">
        <f>SMALL($AB$3:$AB$104,3)</f>
        <v>63</v>
      </c>
      <c r="N124" s="16">
        <f>SMALL($AB$3:$AB$104,4)</f>
        <v>75</v>
      </c>
      <c r="O124" s="20">
        <f t="shared" si="81"/>
        <v>196</v>
      </c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</row>
    <row r="125" spans="1:28" ht="15" customHeight="1" x14ac:dyDescent="0.25">
      <c r="A125" s="3"/>
      <c r="B125" s="3"/>
      <c r="C125" s="3"/>
      <c r="D125" s="3"/>
      <c r="E125" s="3"/>
      <c r="F125" s="3"/>
      <c r="G125" s="9"/>
      <c r="H125" s="10"/>
      <c r="I125" s="10"/>
      <c r="J125" s="10"/>
      <c r="K125" s="10"/>
      <c r="L125" s="10"/>
      <c r="M125" s="10"/>
      <c r="N125" s="10"/>
      <c r="O125" s="11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</row>
    <row r="126" spans="1:28" ht="15" customHeight="1" x14ac:dyDescent="0.25">
      <c r="A126" s="3"/>
      <c r="B126" s="3"/>
      <c r="C126" s="3"/>
      <c r="D126" s="3"/>
      <c r="E126" s="3"/>
      <c r="F126" s="3"/>
      <c r="G126" s="3"/>
      <c r="H126" s="12"/>
      <c r="I126" s="21"/>
      <c r="J126" s="25"/>
      <c r="K126" s="25"/>
      <c r="L126" s="25"/>
      <c r="M126" s="25"/>
      <c r="N126" s="25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</row>
    <row r="127" spans="1:28" ht="15" customHeight="1" x14ac:dyDescent="0.25">
      <c r="A127" s="3"/>
      <c r="B127" s="3"/>
      <c r="C127" s="3"/>
      <c r="D127" s="3"/>
      <c r="E127" s="3"/>
      <c r="F127" s="3"/>
      <c r="G127" s="9"/>
      <c r="H127" s="16">
        <v>128</v>
      </c>
      <c r="I127" s="28" t="s">
        <v>7</v>
      </c>
      <c r="J127" s="11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</row>
    <row r="128" spans="1:28" ht="15" customHeight="1" x14ac:dyDescent="0.25">
      <c r="A128" s="3"/>
      <c r="B128" s="3"/>
      <c r="C128" s="3"/>
      <c r="D128" s="3"/>
      <c r="E128" s="3"/>
      <c r="F128" s="3"/>
      <c r="G128" s="9"/>
      <c r="H128" s="16">
        <v>91</v>
      </c>
      <c r="I128" s="23" t="s">
        <v>17</v>
      </c>
      <c r="J128" s="11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</row>
    <row r="129" spans="1:28" ht="15" customHeight="1" x14ac:dyDescent="0.25">
      <c r="A129" s="3"/>
      <c r="B129" s="3"/>
      <c r="C129" s="3"/>
      <c r="D129" s="3"/>
      <c r="E129" s="3"/>
      <c r="F129" s="3"/>
      <c r="G129" s="9"/>
      <c r="H129" s="16">
        <v>227</v>
      </c>
      <c r="I129" s="23" t="s">
        <v>27</v>
      </c>
      <c r="J129" s="27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</row>
    <row r="130" spans="1:28" ht="15" customHeight="1" x14ac:dyDescent="0.25">
      <c r="A130" s="3"/>
      <c r="B130" s="3"/>
      <c r="C130" s="3"/>
      <c r="D130" s="3"/>
      <c r="E130" s="3"/>
      <c r="F130" s="3"/>
      <c r="G130" s="9"/>
      <c r="H130" s="16">
        <v>68</v>
      </c>
      <c r="I130" s="23" t="s">
        <v>11</v>
      </c>
      <c r="J130" s="10"/>
      <c r="K130" s="11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</row>
    <row r="131" spans="1:28" ht="15" customHeight="1" x14ac:dyDescent="0.25">
      <c r="A131" s="3"/>
      <c r="B131" s="3"/>
      <c r="C131" s="3"/>
      <c r="D131" s="3"/>
      <c r="E131" s="3"/>
      <c r="F131" s="3"/>
      <c r="G131" s="9"/>
      <c r="H131" s="16">
        <v>44</v>
      </c>
      <c r="I131" s="23" t="s">
        <v>13</v>
      </c>
      <c r="J131" s="10"/>
      <c r="K131" s="11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</row>
    <row r="132" spans="1:28" ht="15" customHeight="1" x14ac:dyDescent="0.25">
      <c r="A132" s="3"/>
      <c r="B132" s="3"/>
      <c r="C132" s="3"/>
      <c r="D132" s="3"/>
      <c r="E132" s="3"/>
      <c r="F132" s="3"/>
      <c r="G132" s="9"/>
      <c r="H132" s="10"/>
      <c r="I132" s="23" t="s">
        <v>48</v>
      </c>
      <c r="J132" s="10"/>
      <c r="K132" s="11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</row>
    <row r="133" spans="1:28" ht="15" customHeight="1" x14ac:dyDescent="0.25">
      <c r="A133" s="3"/>
      <c r="B133" s="3"/>
      <c r="C133" s="3"/>
      <c r="D133" s="3"/>
      <c r="E133" s="3"/>
      <c r="F133" s="3"/>
      <c r="G133" s="9"/>
      <c r="H133" s="16">
        <v>116</v>
      </c>
      <c r="I133" s="23" t="s">
        <v>21</v>
      </c>
      <c r="J133" s="10"/>
      <c r="K133" s="11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</row>
    <row r="134" spans="1:28" ht="15" customHeight="1" x14ac:dyDescent="0.25">
      <c r="A134" s="3"/>
      <c r="B134" s="3"/>
      <c r="C134" s="3"/>
      <c r="D134" s="3"/>
      <c r="E134" s="3"/>
      <c r="F134" s="3"/>
      <c r="G134" s="9"/>
      <c r="H134" s="16">
        <v>109</v>
      </c>
      <c r="I134" s="23" t="s">
        <v>20</v>
      </c>
      <c r="J134" s="10"/>
      <c r="K134" s="11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</row>
    <row r="135" spans="1:28" ht="15" customHeight="1" x14ac:dyDescent="0.25">
      <c r="A135" s="3"/>
      <c r="B135" s="3"/>
      <c r="C135" s="3"/>
      <c r="D135" s="3"/>
      <c r="E135" s="3"/>
      <c r="F135" s="3"/>
      <c r="G135" s="9"/>
      <c r="H135" s="16">
        <v>103</v>
      </c>
      <c r="I135" s="23" t="s">
        <v>25</v>
      </c>
      <c r="J135" s="10"/>
      <c r="K135" s="11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</row>
    <row r="136" spans="1:28" ht="15" customHeight="1" x14ac:dyDescent="0.25">
      <c r="A136" s="3"/>
      <c r="B136" s="3"/>
      <c r="C136" s="3"/>
      <c r="D136" s="3"/>
      <c r="E136" s="3"/>
      <c r="F136" s="3"/>
      <c r="G136" s="9"/>
      <c r="H136" s="16">
        <v>96</v>
      </c>
      <c r="I136" s="23" t="s">
        <v>9</v>
      </c>
      <c r="J136" s="10"/>
      <c r="K136" s="11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</row>
    <row r="137" spans="1:28" ht="15" customHeight="1" x14ac:dyDescent="0.25">
      <c r="A137" s="3"/>
      <c r="B137" s="3"/>
      <c r="C137" s="3"/>
      <c r="D137" s="3"/>
      <c r="E137" s="3"/>
      <c r="F137" s="3"/>
      <c r="G137" s="9"/>
      <c r="H137" s="10"/>
      <c r="I137" s="23" t="s">
        <v>74</v>
      </c>
      <c r="J137" s="10"/>
      <c r="K137" s="11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</row>
    <row r="138" spans="1:28" ht="15" customHeight="1" x14ac:dyDescent="0.25">
      <c r="A138" s="3"/>
      <c r="B138" s="3"/>
      <c r="C138" s="3"/>
      <c r="D138" s="3"/>
      <c r="E138" s="3"/>
      <c r="F138" s="3"/>
      <c r="G138" s="9"/>
      <c r="H138" s="16">
        <v>65</v>
      </c>
      <c r="I138" s="23" t="s">
        <v>15</v>
      </c>
      <c r="J138" s="10"/>
      <c r="K138" s="11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</row>
    <row r="139" spans="1:28" ht="15" customHeight="1" x14ac:dyDescent="0.25">
      <c r="A139" s="3"/>
      <c r="B139" s="3"/>
      <c r="C139" s="3"/>
      <c r="D139" s="3"/>
      <c r="E139" s="3"/>
      <c r="F139" s="3"/>
      <c r="G139" s="9"/>
      <c r="H139" s="16">
        <v>207</v>
      </c>
      <c r="I139" s="28" t="s">
        <v>81</v>
      </c>
      <c r="J139" s="10"/>
      <c r="K139" s="11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</row>
    <row r="140" spans="1:28" ht="15" customHeight="1" x14ac:dyDescent="0.25">
      <c r="A140" s="3"/>
      <c r="B140" s="3"/>
      <c r="C140" s="3"/>
      <c r="D140" s="3"/>
      <c r="E140" s="3"/>
      <c r="F140" s="3"/>
      <c r="G140" s="9"/>
      <c r="H140" s="16">
        <v>239</v>
      </c>
      <c r="I140" s="23" t="s">
        <v>60</v>
      </c>
      <c r="J140" s="10"/>
      <c r="K140" s="11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</row>
    <row r="141" spans="1:28" ht="15" customHeight="1" x14ac:dyDescent="0.25">
      <c r="A141" s="3"/>
      <c r="B141" s="3"/>
      <c r="C141" s="3"/>
      <c r="D141" s="3"/>
      <c r="E141" s="3"/>
      <c r="F141" s="3"/>
      <c r="G141" s="9"/>
      <c r="H141" s="16">
        <v>150</v>
      </c>
      <c r="I141" s="23" t="s">
        <v>35</v>
      </c>
      <c r="J141" s="10"/>
      <c r="K141" s="11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</row>
    <row r="142" spans="1:28" ht="15" customHeight="1" x14ac:dyDescent="0.25">
      <c r="A142" s="3"/>
      <c r="B142" s="3"/>
      <c r="C142" s="3"/>
      <c r="D142" s="3"/>
      <c r="E142" s="3"/>
      <c r="F142" s="3"/>
      <c r="G142" s="9"/>
      <c r="H142" s="16">
        <v>277</v>
      </c>
      <c r="I142" s="23" t="s">
        <v>72</v>
      </c>
      <c r="J142" s="10"/>
      <c r="K142" s="11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</row>
    <row r="143" spans="1:28" ht="15" customHeight="1" x14ac:dyDescent="0.25">
      <c r="A143" s="3"/>
      <c r="B143" s="3"/>
      <c r="C143" s="3"/>
      <c r="D143" s="3"/>
      <c r="E143" s="3"/>
      <c r="F143" s="3"/>
      <c r="G143" s="9"/>
      <c r="H143" s="16">
        <v>196</v>
      </c>
      <c r="I143" s="23" t="s">
        <v>43</v>
      </c>
      <c r="J143" s="10"/>
      <c r="K143" s="11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</row>
    <row r="144" spans="1:28" ht="15" customHeight="1" x14ac:dyDescent="0.25">
      <c r="A144" s="3"/>
      <c r="B144" s="3"/>
      <c r="C144" s="3"/>
      <c r="D144" s="3"/>
      <c r="E144" s="3"/>
      <c r="F144" s="3"/>
      <c r="G144" s="9"/>
      <c r="H144" s="10"/>
      <c r="I144" s="10"/>
      <c r="J144" s="10"/>
      <c r="K144" s="11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</row>
    <row r="145" spans="1:28" ht="15" customHeight="1" x14ac:dyDescent="0.25">
      <c r="A145" s="3"/>
      <c r="B145" s="3"/>
      <c r="C145" s="3"/>
      <c r="D145" s="3"/>
      <c r="E145" s="3"/>
      <c r="F145" s="3"/>
      <c r="G145" s="3"/>
      <c r="H145" s="25"/>
      <c r="I145" s="31"/>
      <c r="J145" s="10"/>
      <c r="K145" s="11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</row>
    <row r="146" spans="1:28" ht="15" customHeight="1" x14ac:dyDescent="0.25">
      <c r="A146" s="3"/>
      <c r="B146" s="3"/>
      <c r="C146" s="3"/>
      <c r="D146" s="3"/>
      <c r="E146" s="3"/>
      <c r="F146" s="3"/>
      <c r="G146" s="3"/>
      <c r="H146" s="3"/>
      <c r="I146" s="32"/>
      <c r="J146" s="10"/>
      <c r="K146" s="11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</row>
    <row r="147" spans="1:28" ht="15" customHeight="1" x14ac:dyDescent="0.25">
      <c r="A147" s="3"/>
      <c r="B147" s="3"/>
      <c r="C147" s="3"/>
      <c r="D147" s="3"/>
      <c r="E147" s="3"/>
      <c r="F147" s="3"/>
      <c r="G147" s="3"/>
      <c r="H147" s="3"/>
      <c r="I147" s="33"/>
      <c r="J147" s="25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</row>
    <row r="148" spans="1:28" ht="15" customHeight="1" x14ac:dyDescent="0.25">
      <c r="A148" s="3"/>
      <c r="B148" s="3"/>
      <c r="C148" s="3"/>
      <c r="D148" s="3"/>
      <c r="E148" s="3"/>
      <c r="F148" s="3"/>
      <c r="G148" s="3"/>
      <c r="H148" s="3"/>
      <c r="I148" s="3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</row>
    <row r="149" spans="1:28" ht="15" customHeight="1" x14ac:dyDescent="0.25">
      <c r="A149" s="3"/>
      <c r="B149" s="3"/>
      <c r="C149" s="3"/>
      <c r="D149" s="3"/>
      <c r="E149" s="3"/>
      <c r="F149" s="3"/>
      <c r="G149" s="3"/>
      <c r="H149" s="3"/>
      <c r="I149" s="3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</row>
    <row r="150" spans="1:28" ht="15" customHeight="1" x14ac:dyDescent="0.25">
      <c r="A150" s="3"/>
      <c r="B150" s="3"/>
      <c r="C150" s="3"/>
      <c r="D150" s="3"/>
      <c r="E150" s="3"/>
      <c r="F150" s="3"/>
      <c r="G150" s="3"/>
      <c r="H150" s="3"/>
      <c r="I150" s="3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</row>
    <row r="151" spans="1:28" ht="15" customHeight="1" x14ac:dyDescent="0.25">
      <c r="A151" s="3"/>
      <c r="B151" s="3"/>
      <c r="C151" s="3"/>
      <c r="D151" s="3"/>
      <c r="E151" s="3"/>
      <c r="F151" s="3"/>
      <c r="G151" s="3"/>
      <c r="H151" s="3"/>
      <c r="I151" s="3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</row>
    <row r="152" spans="1:28" ht="15" customHeight="1" x14ac:dyDescent="0.25">
      <c r="A152" s="3"/>
      <c r="B152" s="3"/>
      <c r="C152" s="3"/>
      <c r="D152" s="3"/>
      <c r="E152" s="3"/>
      <c r="F152" s="3"/>
      <c r="G152" s="3"/>
      <c r="H152" s="3"/>
      <c r="I152" s="3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</row>
    <row r="153" spans="1:28" ht="15" customHeight="1" x14ac:dyDescent="0.25">
      <c r="A153" s="3"/>
      <c r="B153" s="3"/>
      <c r="C153" s="3"/>
      <c r="D153" s="3"/>
      <c r="E153" s="3"/>
      <c r="F153" s="3"/>
      <c r="G153" s="3"/>
      <c r="H153" s="3"/>
      <c r="I153" s="3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</row>
    <row r="154" spans="1:28" ht="15" customHeight="1" x14ac:dyDescent="0.25">
      <c r="A154" s="3"/>
      <c r="B154" s="3"/>
      <c r="C154" s="3"/>
      <c r="D154" s="3"/>
      <c r="E154" s="3"/>
      <c r="F154" s="3"/>
      <c r="G154" s="3"/>
      <c r="H154" s="3"/>
      <c r="I154" s="3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</row>
    <row r="155" spans="1:28" ht="15" customHeight="1" x14ac:dyDescent="0.25">
      <c r="A155" s="3"/>
      <c r="B155" s="3"/>
      <c r="C155" s="3"/>
      <c r="D155" s="3"/>
      <c r="E155" s="3"/>
      <c r="F155" s="3"/>
      <c r="G155" s="3"/>
      <c r="H155" s="3"/>
      <c r="I155" s="3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</row>
    <row r="156" spans="1:28" ht="15" customHeight="1" x14ac:dyDescent="0.25">
      <c r="A156" s="3"/>
      <c r="B156" s="3"/>
      <c r="C156" s="3"/>
      <c r="D156" s="3"/>
      <c r="E156" s="3"/>
      <c r="F156" s="3"/>
      <c r="G156" s="3"/>
      <c r="H156" s="3"/>
      <c r="I156" s="3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</row>
    <row r="157" spans="1:28" ht="15" customHeight="1" x14ac:dyDescent="0.25">
      <c r="A157" s="3"/>
      <c r="B157" s="3"/>
      <c r="C157" s="3"/>
      <c r="D157" s="3"/>
      <c r="E157" s="3"/>
      <c r="F157" s="3"/>
      <c r="G157" s="3"/>
      <c r="H157" s="3"/>
      <c r="I157" s="3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</row>
    <row r="158" spans="1:28" ht="15" customHeight="1" x14ac:dyDescent="0.25">
      <c r="A158" s="3"/>
      <c r="B158" s="3"/>
      <c r="C158" s="3"/>
      <c r="D158" s="3"/>
      <c r="E158" s="3"/>
      <c r="F158" s="3"/>
      <c r="G158" s="3"/>
      <c r="H158" s="3"/>
      <c r="I158" s="3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</row>
    <row r="159" spans="1:28" ht="15" customHeight="1" x14ac:dyDescent="0.25">
      <c r="A159" s="3"/>
      <c r="B159" s="3"/>
      <c r="C159" s="3"/>
      <c r="D159" s="3"/>
      <c r="E159" s="3"/>
      <c r="F159" s="3"/>
      <c r="G159" s="3"/>
      <c r="H159" s="3"/>
      <c r="I159" s="3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</row>
    <row r="160" spans="1:28" ht="15" customHeight="1" x14ac:dyDescent="0.25">
      <c r="A160" s="3"/>
      <c r="B160" s="3"/>
      <c r="C160" s="3"/>
      <c r="D160" s="3"/>
      <c r="E160" s="3"/>
      <c r="F160" s="3"/>
      <c r="G160" s="3"/>
      <c r="H160" s="3"/>
      <c r="I160" s="3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</row>
    <row r="161" spans="1:28" ht="15" customHeight="1" x14ac:dyDescent="0.25">
      <c r="A161" s="3"/>
      <c r="B161" s="3"/>
      <c r="C161" s="3"/>
      <c r="D161" s="3"/>
      <c r="E161" s="3"/>
      <c r="F161" s="3"/>
      <c r="G161" s="3"/>
      <c r="H161" s="3"/>
      <c r="I161" s="3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</row>
    <row r="162" spans="1:28" ht="15" customHeight="1" x14ac:dyDescent="0.25">
      <c r="A162" s="3"/>
      <c r="B162" s="3"/>
      <c r="C162" s="3"/>
      <c r="D162" s="3"/>
      <c r="E162" s="3"/>
      <c r="F162" s="3"/>
      <c r="G162" s="3"/>
      <c r="H162" s="3"/>
      <c r="I162" s="3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</row>
    <row r="163" spans="1:28" ht="15" customHeight="1" x14ac:dyDescent="0.25">
      <c r="A163" s="3"/>
      <c r="B163" s="3"/>
      <c r="C163" s="3"/>
      <c r="D163" s="3"/>
      <c r="E163" s="3"/>
      <c r="F163" s="3"/>
      <c r="G163" s="3"/>
      <c r="H163" s="3"/>
      <c r="I163" s="3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</row>
    <row r="164" spans="1:28" ht="15" customHeight="1" x14ac:dyDescent="0.25">
      <c r="A164" s="3"/>
      <c r="B164" s="3"/>
      <c r="C164" s="3"/>
      <c r="D164" s="3"/>
      <c r="E164" s="3"/>
      <c r="F164" s="3"/>
      <c r="G164" s="3"/>
      <c r="H164" s="3"/>
      <c r="I164" s="3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</row>
    <row r="165" spans="1:28" ht="15" customHeight="1" x14ac:dyDescent="0.25">
      <c r="A165" s="3"/>
      <c r="B165" s="3"/>
      <c r="C165" s="3"/>
      <c r="D165" s="3"/>
      <c r="E165" s="3"/>
      <c r="F165" s="3"/>
      <c r="G165" s="3"/>
      <c r="H165" s="3"/>
      <c r="I165" s="3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</row>
    <row r="166" spans="1:28" ht="15" customHeight="1" x14ac:dyDescent="0.25">
      <c r="A166" s="3"/>
      <c r="B166" s="3"/>
      <c r="C166" s="3"/>
      <c r="D166" s="3"/>
      <c r="E166" s="3"/>
      <c r="F166" s="3"/>
      <c r="G166" s="3"/>
      <c r="H166" s="3"/>
      <c r="I166" s="3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</row>
    <row r="167" spans="1:28" ht="15" customHeight="1" x14ac:dyDescent="0.25">
      <c r="A167" s="3"/>
      <c r="B167" s="3"/>
      <c r="C167" s="3"/>
      <c r="D167" s="3"/>
      <c r="E167" s="3"/>
      <c r="F167" s="3"/>
      <c r="G167" s="3"/>
      <c r="H167" s="3"/>
      <c r="I167" s="3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</row>
    <row r="168" spans="1:28" ht="15" customHeight="1" x14ac:dyDescent="0.25">
      <c r="A168" s="3"/>
      <c r="B168" s="3"/>
      <c r="C168" s="3"/>
      <c r="D168" s="3"/>
      <c r="E168" s="3"/>
      <c r="F168" s="3"/>
      <c r="G168" s="3"/>
      <c r="H168" s="3"/>
      <c r="I168" s="3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</row>
    <row r="169" spans="1:28" ht="15" customHeight="1" x14ac:dyDescent="0.25">
      <c r="A169" s="3"/>
      <c r="B169" s="3"/>
      <c r="C169" s="3"/>
      <c r="D169" s="3"/>
      <c r="E169" s="3"/>
      <c r="F169" s="3"/>
      <c r="G169" s="3"/>
      <c r="H169" s="3"/>
      <c r="I169" s="3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</row>
    <row r="170" spans="1:28" ht="15" customHeight="1" x14ac:dyDescent="0.25">
      <c r="A170" s="3"/>
      <c r="B170" s="3"/>
      <c r="C170" s="3"/>
      <c r="D170" s="3"/>
      <c r="E170" s="3"/>
      <c r="F170" s="3"/>
      <c r="G170" s="3"/>
      <c r="H170" s="3"/>
      <c r="I170" s="3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</row>
    <row r="171" spans="1:28" ht="15" customHeight="1" x14ac:dyDescent="0.25">
      <c r="A171" s="3"/>
      <c r="B171" s="3"/>
      <c r="C171" s="3"/>
      <c r="D171" s="3"/>
      <c r="E171" s="3"/>
      <c r="F171" s="3"/>
      <c r="G171" s="3"/>
      <c r="H171" s="3"/>
      <c r="I171" s="3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</row>
    <row r="172" spans="1:28" ht="15" customHeight="1" x14ac:dyDescent="0.25">
      <c r="A172" s="3"/>
      <c r="B172" s="3"/>
      <c r="C172" s="3"/>
      <c r="D172" s="3"/>
      <c r="E172" s="3"/>
      <c r="F172" s="3"/>
      <c r="G172" s="3"/>
      <c r="H172" s="3"/>
      <c r="I172" s="3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</row>
    <row r="173" spans="1:28" ht="15" customHeight="1" x14ac:dyDescent="0.25">
      <c r="A173" s="3"/>
      <c r="B173" s="3"/>
      <c r="C173" s="3"/>
      <c r="D173" s="3"/>
      <c r="E173" s="3"/>
      <c r="F173" s="3"/>
      <c r="G173" s="3"/>
      <c r="H173" s="3"/>
      <c r="I173" s="3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</row>
    <row r="174" spans="1:28" ht="15" customHeight="1" x14ac:dyDescent="0.25">
      <c r="A174" s="3"/>
      <c r="B174" s="3"/>
      <c r="C174" s="3"/>
      <c r="D174" s="3"/>
      <c r="E174" s="3"/>
      <c r="F174" s="3"/>
      <c r="G174" s="3"/>
      <c r="H174" s="3"/>
      <c r="I174" s="3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</row>
    <row r="175" spans="1:28" ht="15" customHeight="1" x14ac:dyDescent="0.25">
      <c r="A175" s="3"/>
      <c r="B175" s="3"/>
      <c r="C175" s="3"/>
      <c r="D175" s="3"/>
      <c r="E175" s="3"/>
      <c r="F175" s="3"/>
      <c r="G175" s="3"/>
      <c r="H175" s="3"/>
      <c r="I175" s="3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</row>
    <row r="176" spans="1:28" ht="15" customHeight="1" x14ac:dyDescent="0.25">
      <c r="A176" s="3"/>
      <c r="B176" s="3"/>
      <c r="C176" s="3"/>
      <c r="D176" s="3"/>
      <c r="E176" s="3"/>
      <c r="F176" s="3"/>
      <c r="G176" s="3"/>
      <c r="H176" s="3"/>
      <c r="I176" s="3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</row>
    <row r="177" spans="1:28" ht="15" customHeight="1" x14ac:dyDescent="0.25">
      <c r="A177" s="3"/>
      <c r="B177" s="3"/>
      <c r="C177" s="3"/>
      <c r="D177" s="3"/>
      <c r="E177" s="3"/>
      <c r="F177" s="3"/>
      <c r="G177" s="3"/>
      <c r="H177" s="3"/>
      <c r="I177" s="3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</row>
    <row r="178" spans="1:28" ht="15" customHeight="1" x14ac:dyDescent="0.25">
      <c r="A178" s="3"/>
      <c r="B178" s="3"/>
      <c r="C178" s="3"/>
      <c r="D178" s="3"/>
      <c r="E178" s="3"/>
      <c r="F178" s="3"/>
      <c r="G178" s="3"/>
      <c r="H178" s="3"/>
      <c r="I178" s="3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</row>
    <row r="179" spans="1:28" ht="15" customHeight="1" x14ac:dyDescent="0.25">
      <c r="A179" s="3"/>
      <c r="B179" s="3"/>
      <c r="C179" s="3"/>
      <c r="D179" s="3"/>
      <c r="E179" s="3"/>
      <c r="F179" s="3"/>
      <c r="G179" s="3"/>
      <c r="H179" s="3"/>
      <c r="I179" s="3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</row>
    <row r="180" spans="1:28" ht="15" customHeight="1" x14ac:dyDescent="0.25">
      <c r="A180" s="3"/>
      <c r="B180" s="3"/>
      <c r="C180" s="3"/>
      <c r="D180" s="3"/>
      <c r="E180" s="3"/>
      <c r="F180" s="3"/>
      <c r="G180" s="3"/>
      <c r="H180" s="3"/>
      <c r="I180" s="3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</row>
    <row r="181" spans="1:28" ht="15" customHeight="1" x14ac:dyDescent="0.25">
      <c r="A181" s="3"/>
      <c r="B181" s="3"/>
      <c r="C181" s="3"/>
      <c r="D181" s="3"/>
      <c r="E181" s="3"/>
      <c r="F181" s="3"/>
      <c r="G181" s="3"/>
      <c r="H181" s="3"/>
      <c r="I181" s="3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</row>
    <row r="182" spans="1:28" ht="15" customHeight="1" x14ac:dyDescent="0.25">
      <c r="A182" s="3"/>
      <c r="B182" s="3"/>
      <c r="C182" s="3"/>
      <c r="D182" s="3"/>
      <c r="E182" s="3"/>
      <c r="F182" s="3"/>
      <c r="G182" s="3"/>
      <c r="H182" s="3"/>
      <c r="I182" s="3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</row>
    <row r="183" spans="1:28" ht="15" customHeight="1" x14ac:dyDescent="0.25">
      <c r="A183" s="3"/>
      <c r="B183" s="3"/>
      <c r="C183" s="3"/>
      <c r="D183" s="3"/>
      <c r="E183" s="3"/>
      <c r="F183" s="3"/>
      <c r="G183" s="3"/>
      <c r="H183" s="3"/>
      <c r="I183" s="3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</row>
    <row r="184" spans="1:28" ht="15" customHeight="1" x14ac:dyDescent="0.25">
      <c r="A184" s="3"/>
      <c r="B184" s="3"/>
      <c r="C184" s="3"/>
      <c r="D184" s="3"/>
      <c r="E184" s="3"/>
      <c r="F184" s="3"/>
      <c r="G184" s="3"/>
      <c r="H184" s="3"/>
      <c r="I184" s="3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</row>
    <row r="185" spans="1:28" ht="15" customHeight="1" x14ac:dyDescent="0.25">
      <c r="A185" s="3"/>
      <c r="B185" s="3"/>
      <c r="C185" s="3"/>
      <c r="D185" s="3"/>
      <c r="E185" s="3"/>
      <c r="F185" s="3"/>
      <c r="G185" s="3"/>
      <c r="H185" s="3"/>
      <c r="I185" s="3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</row>
    <row r="186" spans="1:28" ht="15" customHeight="1" x14ac:dyDescent="0.25">
      <c r="A186" s="3"/>
      <c r="B186" s="3"/>
      <c r="C186" s="3"/>
      <c r="D186" s="3"/>
      <c r="E186" s="3"/>
      <c r="F186" s="3"/>
      <c r="G186" s="3"/>
      <c r="H186" s="3"/>
      <c r="I186" s="3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</row>
    <row r="187" spans="1:28" ht="15" customHeight="1" x14ac:dyDescent="0.25">
      <c r="A187" s="3"/>
      <c r="B187" s="3"/>
      <c r="C187" s="3"/>
      <c r="D187" s="3"/>
      <c r="E187" s="3"/>
      <c r="F187" s="3"/>
      <c r="G187" s="3"/>
      <c r="H187" s="3"/>
      <c r="I187" s="3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</row>
    <row r="188" spans="1:28" ht="15" customHeight="1" x14ac:dyDescent="0.25">
      <c r="A188" s="3"/>
      <c r="B188" s="3"/>
      <c r="C188" s="3"/>
      <c r="D188" s="3"/>
      <c r="E188" s="3"/>
      <c r="F188" s="3"/>
      <c r="G188" s="3"/>
      <c r="H188" s="3"/>
      <c r="I188" s="3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</row>
    <row r="189" spans="1:28" ht="15" customHeight="1" x14ac:dyDescent="0.25">
      <c r="A189" s="3"/>
      <c r="B189" s="3"/>
      <c r="C189" s="3"/>
      <c r="D189" s="3"/>
      <c r="E189" s="3"/>
      <c r="F189" s="3"/>
      <c r="G189" s="3"/>
      <c r="H189" s="3"/>
      <c r="I189" s="3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</row>
    <row r="190" spans="1:28" ht="15" customHeight="1" x14ac:dyDescent="0.25">
      <c r="A190" s="3"/>
      <c r="B190" s="3"/>
      <c r="C190" s="3"/>
      <c r="D190" s="3"/>
      <c r="E190" s="3"/>
      <c r="F190" s="3"/>
      <c r="G190" s="3"/>
      <c r="H190" s="3"/>
      <c r="I190" s="3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</row>
    <row r="191" spans="1:28" ht="15" customHeight="1" x14ac:dyDescent="0.25">
      <c r="A191" s="3"/>
      <c r="B191" s="3"/>
      <c r="C191" s="3"/>
      <c r="D191" s="3"/>
      <c r="E191" s="3"/>
      <c r="F191" s="3"/>
      <c r="G191" s="3"/>
      <c r="H191" s="3"/>
      <c r="I191" s="3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</row>
    <row r="192" spans="1:28" ht="15" customHeight="1" x14ac:dyDescent="0.25">
      <c r="A192" s="3"/>
      <c r="B192" s="3"/>
      <c r="C192" s="3"/>
      <c r="D192" s="3"/>
      <c r="E192" s="3"/>
      <c r="F192" s="3"/>
      <c r="G192" s="3"/>
      <c r="H192" s="3"/>
      <c r="I192" s="3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</row>
    <row r="193" spans="1:28" ht="15" customHeight="1" x14ac:dyDescent="0.25">
      <c r="A193" s="3"/>
      <c r="B193" s="3"/>
      <c r="C193" s="3"/>
      <c r="D193" s="3"/>
      <c r="E193" s="3"/>
      <c r="F193" s="3"/>
      <c r="G193" s="3"/>
      <c r="H193" s="3"/>
      <c r="I193" s="3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</row>
    <row r="194" spans="1:28" ht="15" customHeight="1" x14ac:dyDescent="0.25">
      <c r="A194" s="3"/>
      <c r="B194" s="3"/>
      <c r="C194" s="3"/>
      <c r="D194" s="3"/>
      <c r="E194" s="3"/>
      <c r="F194" s="3"/>
      <c r="G194" s="3"/>
      <c r="H194" s="3"/>
      <c r="I194" s="3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</row>
    <row r="195" spans="1:28" ht="15" customHeight="1" x14ac:dyDescent="0.25">
      <c r="A195" s="3"/>
      <c r="B195" s="3"/>
      <c r="C195" s="3"/>
      <c r="D195" s="3"/>
      <c r="E195" s="3"/>
      <c r="F195" s="3"/>
      <c r="G195" s="3"/>
      <c r="H195" s="3"/>
      <c r="I195" s="3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</row>
    <row r="196" spans="1:28" ht="15" customHeight="1" x14ac:dyDescent="0.25">
      <c r="A196" s="3"/>
      <c r="B196" s="3"/>
      <c r="C196" s="3"/>
      <c r="D196" s="3"/>
      <c r="E196" s="3"/>
      <c r="F196" s="3"/>
      <c r="G196" s="3"/>
      <c r="H196" s="3"/>
      <c r="I196" s="3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</row>
    <row r="197" spans="1:28" ht="15" customHeight="1" x14ac:dyDescent="0.25">
      <c r="A197" s="3"/>
      <c r="B197" s="3"/>
      <c r="C197" s="3"/>
      <c r="D197" s="3"/>
      <c r="E197" s="3"/>
      <c r="F197" s="3"/>
      <c r="G197" s="3"/>
      <c r="H197" s="3"/>
      <c r="I197" s="3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</row>
    <row r="198" spans="1:28" ht="15" customHeight="1" x14ac:dyDescent="0.25">
      <c r="A198" s="3"/>
      <c r="B198" s="3"/>
      <c r="C198" s="3"/>
      <c r="D198" s="3"/>
      <c r="E198" s="3"/>
      <c r="F198" s="3"/>
      <c r="G198" s="3"/>
      <c r="H198" s="3"/>
      <c r="I198" s="3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</row>
    <row r="199" spans="1:28" ht="15" customHeight="1" x14ac:dyDescent="0.25">
      <c r="A199" s="3"/>
      <c r="B199" s="3"/>
      <c r="C199" s="3"/>
      <c r="D199" s="3"/>
      <c r="E199" s="3"/>
      <c r="F199" s="3"/>
      <c r="G199" s="3"/>
      <c r="H199" s="3"/>
      <c r="I199" s="3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</row>
    <row r="200" spans="1:28" ht="15" customHeight="1" x14ac:dyDescent="0.25">
      <c r="A200" s="3"/>
      <c r="B200" s="3"/>
      <c r="C200" s="3"/>
      <c r="D200" s="3"/>
      <c r="E200" s="3"/>
      <c r="F200" s="3"/>
      <c r="G200" s="3"/>
      <c r="H200" s="3"/>
      <c r="I200" s="3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</row>
    <row r="201" spans="1:28" ht="15" customHeight="1" x14ac:dyDescent="0.25">
      <c r="A201" s="3"/>
      <c r="B201" s="3"/>
      <c r="C201" s="3"/>
      <c r="D201" s="3"/>
      <c r="E201" s="3"/>
      <c r="F201" s="3"/>
      <c r="G201" s="3"/>
      <c r="H201" s="3"/>
      <c r="I201" s="3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</row>
    <row r="202" spans="1:28" ht="15" customHeight="1" x14ac:dyDescent="0.25">
      <c r="A202" s="3"/>
      <c r="B202" s="3"/>
      <c r="C202" s="3"/>
      <c r="D202" s="3"/>
      <c r="E202" s="3"/>
      <c r="F202" s="3"/>
      <c r="G202" s="3"/>
      <c r="H202" s="3"/>
      <c r="I202" s="3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</row>
    <row r="203" spans="1:28" ht="15" customHeight="1" x14ac:dyDescent="0.25">
      <c r="A203" s="3"/>
      <c r="B203" s="3"/>
      <c r="C203" s="3"/>
      <c r="D203" s="3"/>
      <c r="E203" s="3"/>
      <c r="F203" s="3"/>
      <c r="G203" s="3"/>
      <c r="H203" s="3"/>
      <c r="I203" s="3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</row>
    <row r="204" spans="1:28" ht="15" customHeight="1" x14ac:dyDescent="0.25">
      <c r="A204" s="3"/>
      <c r="B204" s="3"/>
      <c r="C204" s="3"/>
      <c r="D204" s="3"/>
      <c r="E204" s="3"/>
      <c r="F204" s="3"/>
      <c r="G204" s="3"/>
      <c r="H204" s="3"/>
      <c r="I204" s="3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</row>
    <row r="205" spans="1:28" ht="15" customHeight="1" x14ac:dyDescent="0.25">
      <c r="A205" s="3"/>
      <c r="B205" s="3"/>
      <c r="C205" s="3"/>
      <c r="D205" s="3"/>
      <c r="E205" s="3"/>
      <c r="F205" s="3"/>
      <c r="G205" s="3"/>
      <c r="H205" s="3"/>
      <c r="I205" s="3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</row>
    <row r="206" spans="1:28" ht="15" customHeight="1" x14ac:dyDescent="0.25">
      <c r="A206" s="3"/>
      <c r="B206" s="3"/>
      <c r="C206" s="3"/>
      <c r="D206" s="3"/>
      <c r="E206" s="3"/>
      <c r="F206" s="3"/>
      <c r="G206" s="3"/>
      <c r="H206" s="3"/>
      <c r="I206" s="3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</row>
    <row r="207" spans="1:28" ht="15" customHeight="1" x14ac:dyDescent="0.25">
      <c r="A207" s="3"/>
      <c r="B207" s="3"/>
      <c r="C207" s="3"/>
      <c r="D207" s="3"/>
      <c r="E207" s="3"/>
      <c r="F207" s="3"/>
      <c r="G207" s="3"/>
      <c r="H207" s="3"/>
      <c r="I207" s="3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</row>
    <row r="208" spans="1:28" ht="15" customHeight="1" x14ac:dyDescent="0.25">
      <c r="A208" s="3"/>
      <c r="B208" s="3"/>
      <c r="C208" s="3"/>
      <c r="D208" s="3"/>
      <c r="E208" s="3"/>
      <c r="F208" s="3"/>
      <c r="G208" s="3"/>
      <c r="H208" s="3"/>
      <c r="I208" s="3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</row>
    <row r="209" spans="1:28" ht="15" customHeight="1" x14ac:dyDescent="0.25">
      <c r="A209" s="3"/>
      <c r="B209" s="3"/>
      <c r="C209" s="3"/>
      <c r="D209" s="3"/>
      <c r="E209" s="3"/>
      <c r="F209" s="3"/>
      <c r="G209" s="3"/>
      <c r="H209" s="3"/>
      <c r="I209" s="3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</row>
    <row r="210" spans="1:28" ht="15" customHeight="1" x14ac:dyDescent="0.25">
      <c r="A210" s="3"/>
      <c r="B210" s="3"/>
      <c r="C210" s="3"/>
      <c r="D210" s="3"/>
      <c r="E210" s="3"/>
      <c r="F210" s="3"/>
      <c r="G210" s="3"/>
      <c r="H210" s="3"/>
      <c r="I210" s="3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</row>
    <row r="211" spans="1:28" ht="15" customHeight="1" x14ac:dyDescent="0.25">
      <c r="A211" s="3"/>
      <c r="B211" s="3"/>
      <c r="C211" s="3"/>
      <c r="D211" s="3"/>
      <c r="E211" s="3"/>
      <c r="F211" s="3"/>
      <c r="G211" s="3"/>
      <c r="H211" s="3"/>
      <c r="I211" s="3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</row>
    <row r="212" spans="1:28" ht="15" customHeight="1" x14ac:dyDescent="0.25">
      <c r="A212" s="3"/>
      <c r="B212" s="3"/>
      <c r="C212" s="3"/>
      <c r="D212" s="3"/>
      <c r="E212" s="3"/>
      <c r="F212" s="3"/>
      <c r="G212" s="3"/>
      <c r="H212" s="3"/>
      <c r="I212" s="3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</row>
    <row r="213" spans="1:28" ht="15" customHeight="1" x14ac:dyDescent="0.25">
      <c r="A213" s="3"/>
      <c r="B213" s="3"/>
      <c r="C213" s="3"/>
      <c r="D213" s="3"/>
      <c r="E213" s="3"/>
      <c r="F213" s="3"/>
      <c r="G213" s="3"/>
      <c r="H213" s="3"/>
      <c r="I213" s="3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</row>
    <row r="214" spans="1:28" ht="15" customHeight="1" x14ac:dyDescent="0.25">
      <c r="A214" s="3"/>
      <c r="B214" s="3"/>
      <c r="C214" s="3"/>
      <c r="D214" s="3"/>
      <c r="E214" s="3"/>
      <c r="F214" s="3"/>
      <c r="G214" s="3"/>
      <c r="H214" s="3"/>
      <c r="I214" s="3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</row>
    <row r="215" spans="1:28" ht="15" customHeight="1" x14ac:dyDescent="0.25">
      <c r="A215" s="3"/>
      <c r="B215" s="3"/>
      <c r="C215" s="3"/>
      <c r="D215" s="3"/>
      <c r="E215" s="3"/>
      <c r="F215" s="3"/>
      <c r="G215" s="3"/>
      <c r="H215" s="3"/>
      <c r="I215" s="3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</row>
    <row r="216" spans="1:28" ht="15" customHeight="1" x14ac:dyDescent="0.25">
      <c r="A216" s="3"/>
      <c r="B216" s="3"/>
      <c r="C216" s="3"/>
      <c r="D216" s="3"/>
      <c r="E216" s="3"/>
      <c r="F216" s="3"/>
      <c r="G216" s="3"/>
      <c r="H216" s="3"/>
      <c r="I216" s="3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</row>
    <row r="217" spans="1:28" ht="15" customHeight="1" x14ac:dyDescent="0.25">
      <c r="A217" s="3"/>
      <c r="B217" s="3"/>
      <c r="C217" s="3"/>
      <c r="D217" s="3"/>
      <c r="E217" s="3"/>
      <c r="F217" s="3"/>
      <c r="G217" s="3"/>
      <c r="H217" s="3"/>
      <c r="I217" s="3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</row>
    <row r="218" spans="1:28" ht="15" customHeight="1" x14ac:dyDescent="0.25">
      <c r="A218" s="3"/>
      <c r="B218" s="3"/>
      <c r="C218" s="3"/>
      <c r="D218" s="3"/>
      <c r="E218" s="3"/>
      <c r="F218" s="3"/>
      <c r="G218" s="3"/>
      <c r="H218" s="3"/>
      <c r="I218" s="3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</row>
    <row r="219" spans="1:28" ht="15" customHeight="1" x14ac:dyDescent="0.25">
      <c r="A219" s="3"/>
      <c r="B219" s="3"/>
      <c r="C219" s="3"/>
      <c r="D219" s="3"/>
      <c r="E219" s="3"/>
      <c r="F219" s="3"/>
      <c r="G219" s="3"/>
      <c r="H219" s="3"/>
      <c r="I219" s="3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</row>
    <row r="220" spans="1:28" ht="15" customHeight="1" x14ac:dyDescent="0.25">
      <c r="A220" s="3"/>
      <c r="B220" s="3"/>
      <c r="C220" s="3"/>
      <c r="D220" s="3"/>
      <c r="E220" s="3"/>
      <c r="F220" s="3"/>
      <c r="G220" s="3"/>
      <c r="H220" s="3"/>
      <c r="I220" s="3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</row>
    <row r="221" spans="1:28" ht="15" customHeight="1" x14ac:dyDescent="0.25">
      <c r="A221" s="3"/>
      <c r="B221" s="3"/>
      <c r="C221" s="3"/>
      <c r="D221" s="3"/>
      <c r="E221" s="3"/>
      <c r="F221" s="3"/>
      <c r="G221" s="3"/>
      <c r="H221" s="3"/>
      <c r="I221" s="3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</row>
    <row r="222" spans="1:28" ht="15" customHeight="1" x14ac:dyDescent="0.25">
      <c r="A222" s="3"/>
      <c r="B222" s="3"/>
      <c r="C222" s="3"/>
      <c r="D222" s="3"/>
      <c r="E222" s="3"/>
      <c r="F222" s="3"/>
      <c r="G222" s="3"/>
      <c r="H222" s="3"/>
      <c r="I222" s="3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</row>
    <row r="223" spans="1:28" ht="15" customHeight="1" x14ac:dyDescent="0.25">
      <c r="A223" s="3"/>
      <c r="B223" s="3"/>
      <c r="C223" s="3"/>
      <c r="D223" s="3"/>
      <c r="E223" s="3"/>
      <c r="F223" s="3"/>
      <c r="G223" s="3"/>
      <c r="H223" s="3"/>
      <c r="I223" s="3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</row>
    <row r="224" spans="1:28" ht="15" customHeight="1" x14ac:dyDescent="0.25">
      <c r="A224" s="3"/>
      <c r="B224" s="3"/>
      <c r="C224" s="3"/>
      <c r="D224" s="3"/>
      <c r="E224" s="3"/>
      <c r="F224" s="3"/>
      <c r="G224" s="3"/>
      <c r="H224" s="3"/>
      <c r="I224" s="3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</row>
    <row r="225" spans="1:28" ht="15" customHeight="1" x14ac:dyDescent="0.25">
      <c r="A225" s="3"/>
      <c r="B225" s="3"/>
      <c r="C225" s="3"/>
      <c r="D225" s="3"/>
      <c r="E225" s="3"/>
      <c r="F225" s="3"/>
      <c r="G225" s="3"/>
      <c r="H225" s="3"/>
      <c r="I225" s="3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</row>
    <row r="226" spans="1:28" ht="15" customHeight="1" x14ac:dyDescent="0.25">
      <c r="A226" s="3"/>
      <c r="B226" s="3"/>
      <c r="C226" s="3"/>
      <c r="D226" s="3"/>
      <c r="E226" s="3"/>
      <c r="F226" s="3"/>
      <c r="G226" s="3"/>
      <c r="H226" s="3"/>
      <c r="I226" s="3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</row>
    <row r="227" spans="1:28" ht="15" customHeight="1" x14ac:dyDescent="0.25">
      <c r="A227" s="3"/>
      <c r="B227" s="3"/>
      <c r="C227" s="3"/>
      <c r="D227" s="3"/>
      <c r="E227" s="3"/>
      <c r="F227" s="3"/>
      <c r="G227" s="3"/>
      <c r="H227" s="3"/>
      <c r="I227" s="3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</row>
    <row r="228" spans="1:28" ht="15" customHeight="1" x14ac:dyDescent="0.25">
      <c r="A228" s="3"/>
      <c r="B228" s="3"/>
      <c r="C228" s="3"/>
      <c r="D228" s="3"/>
      <c r="E228" s="3"/>
      <c r="F228" s="3"/>
      <c r="G228" s="3"/>
      <c r="H228" s="3"/>
      <c r="I228" s="3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</row>
    <row r="229" spans="1:28" ht="15" customHeight="1" x14ac:dyDescent="0.25">
      <c r="A229" s="3"/>
      <c r="B229" s="3"/>
      <c r="C229" s="3"/>
      <c r="D229" s="3"/>
      <c r="E229" s="3"/>
      <c r="F229" s="3"/>
      <c r="G229" s="3"/>
      <c r="H229" s="3"/>
      <c r="I229" s="3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</row>
    <row r="230" spans="1:28" ht="15" customHeight="1" x14ac:dyDescent="0.25">
      <c r="A230" s="3"/>
      <c r="B230" s="3"/>
      <c r="C230" s="3"/>
      <c r="D230" s="3"/>
      <c r="E230" s="3"/>
      <c r="F230" s="3"/>
      <c r="G230" s="3"/>
      <c r="H230" s="3"/>
      <c r="I230" s="3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</row>
    <row r="231" spans="1:28" ht="15" customHeight="1" x14ac:dyDescent="0.25">
      <c r="A231" s="3"/>
      <c r="B231" s="3"/>
      <c r="C231" s="3"/>
      <c r="D231" s="3"/>
      <c r="E231" s="3"/>
      <c r="F231" s="3"/>
      <c r="G231" s="3"/>
      <c r="H231" s="3"/>
      <c r="I231" s="3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</row>
    <row r="232" spans="1:28" ht="15" customHeight="1" x14ac:dyDescent="0.25">
      <c r="A232" s="3"/>
      <c r="B232" s="3"/>
      <c r="C232" s="3"/>
      <c r="D232" s="3"/>
      <c r="E232" s="3"/>
      <c r="F232" s="3"/>
      <c r="G232" s="3"/>
      <c r="H232" s="3"/>
      <c r="I232" s="3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</row>
    <row r="233" spans="1:28" ht="15" customHeight="1" x14ac:dyDescent="0.25">
      <c r="A233" s="3"/>
      <c r="B233" s="3"/>
      <c r="C233" s="3"/>
      <c r="D233" s="3"/>
      <c r="E233" s="3"/>
      <c r="F233" s="3"/>
      <c r="G233" s="3"/>
      <c r="H233" s="3"/>
      <c r="I233" s="3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</row>
    <row r="234" spans="1:28" ht="15" customHeight="1" x14ac:dyDescent="0.25">
      <c r="A234" s="3"/>
      <c r="B234" s="3"/>
      <c r="C234" s="3"/>
      <c r="D234" s="3"/>
      <c r="E234" s="3"/>
      <c r="F234" s="3"/>
      <c r="G234" s="3"/>
      <c r="H234" s="3"/>
      <c r="I234" s="3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</row>
    <row r="235" spans="1:28" ht="15" customHeight="1" x14ac:dyDescent="0.25">
      <c r="A235" s="3"/>
      <c r="B235" s="3"/>
      <c r="C235" s="3"/>
      <c r="D235" s="3"/>
      <c r="E235" s="3"/>
      <c r="F235" s="3"/>
      <c r="G235" s="3"/>
      <c r="H235" s="3"/>
      <c r="I235" s="3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</row>
    <row r="236" spans="1:28" ht="15" customHeight="1" x14ac:dyDescent="0.25">
      <c r="A236" s="3"/>
      <c r="B236" s="3"/>
      <c r="C236" s="3"/>
      <c r="D236" s="3"/>
      <c r="E236" s="3"/>
      <c r="F236" s="3"/>
      <c r="G236" s="3"/>
      <c r="H236" s="3"/>
      <c r="I236" s="3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</row>
    <row r="237" spans="1:28" ht="15" customHeight="1" x14ac:dyDescent="0.25">
      <c r="A237" s="3"/>
      <c r="B237" s="3"/>
      <c r="C237" s="3"/>
      <c r="D237" s="3"/>
      <c r="E237" s="3"/>
      <c r="F237" s="3"/>
      <c r="G237" s="3"/>
      <c r="H237" s="3"/>
      <c r="I237" s="3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</row>
    <row r="238" spans="1:28" ht="15" customHeight="1" x14ac:dyDescent="0.25">
      <c r="A238" s="3"/>
      <c r="B238" s="3"/>
      <c r="C238" s="3"/>
      <c r="D238" s="3"/>
      <c r="E238" s="3"/>
      <c r="F238" s="3"/>
      <c r="G238" s="3"/>
      <c r="H238" s="3"/>
      <c r="I238" s="3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</row>
    <row r="239" spans="1:28" ht="15" customHeight="1" x14ac:dyDescent="0.25">
      <c r="A239" s="3"/>
      <c r="B239" s="3"/>
      <c r="C239" s="3"/>
      <c r="D239" s="3"/>
      <c r="E239" s="3"/>
      <c r="F239" s="3"/>
      <c r="G239" s="3"/>
      <c r="H239" s="3"/>
      <c r="I239" s="3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</row>
    <row r="240" spans="1:28" ht="15" customHeight="1" x14ac:dyDescent="0.25">
      <c r="A240" s="3"/>
      <c r="B240" s="3"/>
      <c r="C240" s="3"/>
      <c r="D240" s="3"/>
      <c r="E240" s="3"/>
      <c r="F240" s="3"/>
      <c r="G240" s="3"/>
      <c r="H240" s="3"/>
      <c r="I240" s="3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</row>
    <row r="241" spans="1:28" ht="15" customHeight="1" x14ac:dyDescent="0.25">
      <c r="A241" s="3"/>
      <c r="B241" s="3"/>
      <c r="C241" s="3"/>
      <c r="D241" s="3"/>
      <c r="E241" s="3"/>
      <c r="F241" s="3"/>
      <c r="G241" s="3"/>
      <c r="H241" s="3"/>
      <c r="I241" s="3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</row>
    <row r="242" spans="1:28" ht="15" customHeight="1" x14ac:dyDescent="0.25">
      <c r="A242" s="3"/>
      <c r="B242" s="3"/>
      <c r="C242" s="3"/>
      <c r="D242" s="3"/>
      <c r="E242" s="3"/>
      <c r="F242" s="3"/>
      <c r="G242" s="3"/>
      <c r="H242" s="3"/>
      <c r="I242" s="3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</row>
    <row r="243" spans="1:28" ht="15" customHeight="1" x14ac:dyDescent="0.25">
      <c r="A243" s="3"/>
      <c r="B243" s="3"/>
      <c r="C243" s="3"/>
      <c r="D243" s="3"/>
      <c r="E243" s="3"/>
      <c r="F243" s="3"/>
      <c r="G243" s="3"/>
      <c r="H243" s="3"/>
      <c r="I243" s="3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</row>
    <row r="244" spans="1:28" ht="15" customHeight="1" x14ac:dyDescent="0.25">
      <c r="A244" s="3"/>
      <c r="B244" s="3"/>
      <c r="C244" s="3"/>
      <c r="D244" s="3"/>
      <c r="E244" s="3"/>
      <c r="F244" s="3"/>
      <c r="G244" s="3"/>
      <c r="H244" s="3"/>
      <c r="I244" s="3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</row>
    <row r="245" spans="1:28" ht="15" customHeight="1" x14ac:dyDescent="0.25">
      <c r="A245" s="3"/>
      <c r="B245" s="3"/>
      <c r="C245" s="3"/>
      <c r="D245" s="3"/>
      <c r="E245" s="3"/>
      <c r="F245" s="3"/>
      <c r="G245" s="3"/>
      <c r="H245" s="3"/>
      <c r="I245" s="3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</row>
    <row r="246" spans="1:28" ht="15" customHeight="1" x14ac:dyDescent="0.25">
      <c r="A246" s="3"/>
      <c r="B246" s="3"/>
      <c r="C246" s="3"/>
      <c r="D246" s="3"/>
      <c r="E246" s="3"/>
      <c r="F246" s="3"/>
      <c r="G246" s="3"/>
      <c r="H246" s="3"/>
      <c r="I246" s="3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</row>
    <row r="247" spans="1:28" ht="15" customHeight="1" x14ac:dyDescent="0.25">
      <c r="A247" s="3"/>
      <c r="B247" s="3"/>
      <c r="C247" s="3"/>
      <c r="D247" s="3"/>
      <c r="E247" s="3"/>
      <c r="F247" s="3"/>
      <c r="G247" s="3"/>
      <c r="H247" s="3"/>
      <c r="I247" s="3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</row>
    <row r="248" spans="1:28" ht="15" customHeight="1" x14ac:dyDescent="0.25">
      <c r="A248" s="3"/>
      <c r="B248" s="3"/>
      <c r="C248" s="3"/>
      <c r="D248" s="3"/>
      <c r="E248" s="3"/>
      <c r="F248" s="3"/>
      <c r="G248" s="3"/>
      <c r="H248" s="3"/>
      <c r="I248" s="3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</row>
    <row r="249" spans="1:28" ht="15" customHeight="1" x14ac:dyDescent="0.25">
      <c r="A249" s="3"/>
      <c r="B249" s="3"/>
      <c r="C249" s="3"/>
      <c r="D249" s="3"/>
      <c r="E249" s="3"/>
      <c r="F249" s="3"/>
      <c r="G249" s="3"/>
      <c r="H249" s="3"/>
      <c r="I249" s="3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</row>
    <row r="250" spans="1:28" ht="15" customHeight="1" x14ac:dyDescent="0.25">
      <c r="A250" s="3"/>
      <c r="B250" s="3"/>
      <c r="C250" s="3"/>
      <c r="D250" s="3"/>
      <c r="E250" s="3"/>
      <c r="F250" s="3"/>
      <c r="G250" s="3"/>
      <c r="H250" s="3"/>
      <c r="I250" s="3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</row>
    <row r="251" spans="1:28" ht="15" customHeight="1" x14ac:dyDescent="0.25">
      <c r="A251" s="3"/>
      <c r="B251" s="3"/>
      <c r="C251" s="3"/>
      <c r="D251" s="3"/>
      <c r="E251" s="3"/>
      <c r="F251" s="3"/>
      <c r="G251" s="3"/>
      <c r="H251" s="3"/>
      <c r="I251" s="3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</row>
    <row r="252" spans="1:28" ht="15" customHeight="1" x14ac:dyDescent="0.25">
      <c r="A252" s="3"/>
      <c r="B252" s="3"/>
      <c r="C252" s="3"/>
      <c r="D252" s="3"/>
      <c r="E252" s="3"/>
      <c r="F252" s="3"/>
      <c r="G252" s="3"/>
      <c r="H252" s="3"/>
      <c r="I252" s="3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</row>
    <row r="253" spans="1:28" ht="15" customHeight="1" x14ac:dyDescent="0.25">
      <c r="A253" s="3"/>
      <c r="B253" s="3"/>
      <c r="C253" s="3"/>
      <c r="D253" s="3"/>
      <c r="E253" s="3"/>
      <c r="F253" s="3"/>
      <c r="G253" s="3"/>
      <c r="H253" s="3"/>
      <c r="I253" s="3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</row>
    <row r="254" spans="1:28" ht="15" customHeight="1" x14ac:dyDescent="0.25">
      <c r="A254" s="3"/>
      <c r="B254" s="3"/>
      <c r="C254" s="3"/>
      <c r="D254" s="3"/>
      <c r="E254" s="3"/>
      <c r="F254" s="3"/>
      <c r="G254" s="3"/>
      <c r="H254" s="3"/>
      <c r="I254" s="3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</row>
    <row r="255" spans="1:28" ht="15" customHeight="1" x14ac:dyDescent="0.25">
      <c r="A255" s="3"/>
      <c r="B255" s="3"/>
      <c r="C255" s="3"/>
      <c r="D255" s="3"/>
      <c r="E255" s="3"/>
      <c r="F255" s="3"/>
      <c r="G255" s="3"/>
      <c r="H255" s="3"/>
      <c r="I255" s="3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</row>
    <row r="256" spans="1:28" ht="15" customHeight="1" x14ac:dyDescent="0.25">
      <c r="A256" s="3"/>
      <c r="B256" s="3"/>
      <c r="C256" s="3"/>
      <c r="D256" s="3"/>
      <c r="E256" s="3"/>
      <c r="F256" s="3"/>
      <c r="G256" s="3"/>
      <c r="H256" s="3"/>
      <c r="I256" s="3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</row>
    <row r="257" spans="1:28" ht="15" customHeight="1" x14ac:dyDescent="0.25">
      <c r="A257" s="3"/>
      <c r="B257" s="3"/>
      <c r="C257" s="3"/>
      <c r="D257" s="3"/>
      <c r="E257" s="3"/>
      <c r="F257" s="3"/>
      <c r="G257" s="3"/>
      <c r="H257" s="3"/>
      <c r="I257" s="3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</row>
    <row r="258" spans="1:28" ht="15" customHeight="1" x14ac:dyDescent="0.25">
      <c r="A258" s="3"/>
      <c r="B258" s="3"/>
      <c r="C258" s="3"/>
      <c r="D258" s="3"/>
      <c r="E258" s="3"/>
      <c r="F258" s="3"/>
      <c r="G258" s="3"/>
      <c r="H258" s="3"/>
      <c r="I258" s="3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</row>
    <row r="259" spans="1:28" ht="15" customHeight="1" x14ac:dyDescent="0.25">
      <c r="A259" s="3"/>
      <c r="B259" s="3"/>
      <c r="C259" s="3"/>
      <c r="D259" s="3"/>
      <c r="E259" s="3"/>
      <c r="F259" s="3"/>
      <c r="G259" s="3"/>
      <c r="H259" s="3"/>
      <c r="I259" s="3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</row>
    <row r="260" spans="1:28" ht="15" customHeight="1" x14ac:dyDescent="0.25">
      <c r="A260" s="3"/>
      <c r="B260" s="3"/>
      <c r="C260" s="3"/>
      <c r="D260" s="3"/>
      <c r="E260" s="3"/>
      <c r="F260" s="3"/>
      <c r="G260" s="3"/>
      <c r="H260" s="3"/>
      <c r="I260" s="3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</row>
    <row r="261" spans="1:28" ht="15" customHeight="1" x14ac:dyDescent="0.25">
      <c r="A261" s="3"/>
      <c r="B261" s="3"/>
      <c r="C261" s="3"/>
      <c r="D261" s="3"/>
      <c r="E261" s="3"/>
      <c r="F261" s="3"/>
      <c r="G261" s="3"/>
      <c r="H261" s="3"/>
      <c r="I261" s="3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</row>
    <row r="262" spans="1:28" ht="15" customHeight="1" x14ac:dyDescent="0.25">
      <c r="A262" s="3"/>
      <c r="B262" s="3"/>
      <c r="C262" s="3"/>
      <c r="D262" s="3"/>
      <c r="E262" s="3"/>
      <c r="F262" s="3"/>
      <c r="G262" s="3"/>
      <c r="H262" s="3"/>
      <c r="I262" s="3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</row>
    <row r="263" spans="1:28" ht="15" customHeight="1" x14ac:dyDescent="0.25">
      <c r="A263" s="3"/>
      <c r="B263" s="3"/>
      <c r="C263" s="3"/>
      <c r="D263" s="3"/>
      <c r="E263" s="3"/>
      <c r="F263" s="3"/>
      <c r="G263" s="3"/>
      <c r="H263" s="3"/>
      <c r="I263" s="3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</row>
    <row r="264" spans="1:28" ht="15" customHeight="1" x14ac:dyDescent="0.25">
      <c r="A264" s="3"/>
      <c r="B264" s="3"/>
      <c r="C264" s="3"/>
      <c r="D264" s="3"/>
      <c r="E264" s="3"/>
      <c r="F264" s="3"/>
      <c r="G264" s="3"/>
      <c r="H264" s="3"/>
      <c r="I264" s="3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</row>
    <row r="265" spans="1:28" ht="15" customHeight="1" x14ac:dyDescent="0.25">
      <c r="A265" s="3"/>
      <c r="B265" s="3"/>
      <c r="C265" s="3"/>
      <c r="D265" s="3"/>
      <c r="E265" s="3"/>
      <c r="F265" s="3"/>
      <c r="G265" s="3"/>
      <c r="H265" s="3"/>
      <c r="I265" s="3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</row>
    <row r="266" spans="1:28" ht="15" customHeight="1" x14ac:dyDescent="0.25">
      <c r="A266" s="3"/>
      <c r="B266" s="3"/>
      <c r="C266" s="3"/>
      <c r="D266" s="3"/>
      <c r="E266" s="3"/>
      <c r="F266" s="3"/>
      <c r="G266" s="3"/>
      <c r="H266" s="3"/>
      <c r="I266" s="3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</row>
    <row r="267" spans="1:28" ht="15" customHeight="1" x14ac:dyDescent="0.25">
      <c r="A267" s="3"/>
      <c r="B267" s="3"/>
      <c r="C267" s="3"/>
      <c r="D267" s="3"/>
      <c r="E267" s="3"/>
      <c r="F267" s="3"/>
      <c r="G267" s="3"/>
      <c r="H267" s="3"/>
      <c r="I267" s="3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</row>
    <row r="268" spans="1:28" ht="15" customHeight="1" x14ac:dyDescent="0.25">
      <c r="A268" s="3"/>
      <c r="B268" s="3"/>
      <c r="C268" s="3"/>
      <c r="D268" s="3"/>
      <c r="E268" s="3"/>
      <c r="F268" s="3"/>
      <c r="G268" s="3"/>
      <c r="H268" s="3"/>
      <c r="I268" s="3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</row>
    <row r="269" spans="1:28" ht="15" customHeight="1" x14ac:dyDescent="0.25">
      <c r="A269" s="3"/>
      <c r="B269" s="3"/>
      <c r="C269" s="3"/>
      <c r="D269" s="3"/>
      <c r="E269" s="3"/>
      <c r="F269" s="3"/>
      <c r="G269" s="3"/>
      <c r="H269" s="3"/>
      <c r="I269" s="3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</row>
    <row r="270" spans="1:28" ht="15" customHeight="1" x14ac:dyDescent="0.25">
      <c r="A270" s="3"/>
      <c r="B270" s="3"/>
      <c r="C270" s="3"/>
      <c r="D270" s="3"/>
      <c r="E270" s="3"/>
      <c r="F270" s="3"/>
      <c r="G270" s="3"/>
      <c r="H270" s="3"/>
      <c r="I270" s="3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</row>
    <row r="271" spans="1:28" ht="15" customHeight="1" x14ac:dyDescent="0.25">
      <c r="A271" s="3"/>
      <c r="B271" s="3"/>
      <c r="C271" s="3"/>
      <c r="D271" s="3"/>
      <c r="E271" s="3"/>
      <c r="F271" s="3"/>
      <c r="G271" s="3"/>
      <c r="H271" s="3"/>
      <c r="I271" s="3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</row>
    <row r="272" spans="1:28" ht="15" customHeight="1" x14ac:dyDescent="0.25">
      <c r="A272" s="3"/>
      <c r="B272" s="3"/>
      <c r="C272" s="3"/>
      <c r="D272" s="3"/>
      <c r="E272" s="3"/>
      <c r="F272" s="3"/>
      <c r="G272" s="3"/>
      <c r="H272" s="3"/>
      <c r="I272" s="3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</row>
    <row r="273" spans="1:28" ht="15" customHeight="1" x14ac:dyDescent="0.25">
      <c r="A273" s="3"/>
      <c r="B273" s="3"/>
      <c r="C273" s="3"/>
      <c r="D273" s="3"/>
      <c r="E273" s="3"/>
      <c r="F273" s="3"/>
      <c r="G273" s="3"/>
      <c r="H273" s="3"/>
      <c r="I273" s="3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</row>
    <row r="274" spans="1:28" ht="15" customHeight="1" x14ac:dyDescent="0.25">
      <c r="A274" s="3"/>
      <c r="B274" s="3"/>
      <c r="C274" s="3"/>
      <c r="D274" s="3"/>
      <c r="E274" s="3"/>
      <c r="F274" s="3"/>
      <c r="G274" s="3"/>
      <c r="H274" s="3"/>
      <c r="I274" s="3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</row>
    <row r="275" spans="1:28" ht="15" customHeight="1" x14ac:dyDescent="0.25">
      <c r="A275" s="3"/>
      <c r="B275" s="3"/>
      <c r="C275" s="3"/>
      <c r="D275" s="3"/>
      <c r="E275" s="3"/>
      <c r="F275" s="3"/>
      <c r="G275" s="3"/>
      <c r="H275" s="3"/>
      <c r="I275" s="3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</row>
    <row r="276" spans="1:28" ht="15" customHeight="1" x14ac:dyDescent="0.25">
      <c r="A276" s="3"/>
      <c r="B276" s="3"/>
      <c r="C276" s="3"/>
      <c r="D276" s="3"/>
      <c r="E276" s="3"/>
      <c r="F276" s="3"/>
      <c r="G276" s="3"/>
      <c r="H276" s="3"/>
      <c r="I276" s="3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</row>
    <row r="277" spans="1:28" ht="15" customHeight="1" x14ac:dyDescent="0.25">
      <c r="A277" s="3"/>
      <c r="B277" s="3"/>
      <c r="C277" s="3"/>
      <c r="D277" s="3"/>
      <c r="E277" s="3"/>
      <c r="F277" s="3"/>
      <c r="G277" s="3"/>
      <c r="H277" s="3"/>
      <c r="I277" s="3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</row>
    <row r="278" spans="1:28" ht="15" customHeight="1" x14ac:dyDescent="0.25">
      <c r="A278" s="3"/>
      <c r="B278" s="3"/>
      <c r="C278" s="3"/>
      <c r="D278" s="3"/>
      <c r="E278" s="3"/>
      <c r="F278" s="3"/>
      <c r="G278" s="3"/>
      <c r="H278" s="3"/>
      <c r="I278" s="3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</row>
    <row r="279" spans="1:28" ht="15" customHeight="1" x14ac:dyDescent="0.25">
      <c r="A279" s="3"/>
      <c r="B279" s="3"/>
      <c r="C279" s="3"/>
      <c r="D279" s="3"/>
      <c r="E279" s="3"/>
      <c r="F279" s="3"/>
      <c r="G279" s="3"/>
      <c r="H279" s="3"/>
      <c r="I279" s="3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</row>
    <row r="280" spans="1:28" ht="15" customHeight="1" x14ac:dyDescent="0.25">
      <c r="A280" s="3"/>
      <c r="B280" s="3"/>
      <c r="C280" s="3"/>
      <c r="D280" s="3"/>
      <c r="E280" s="3"/>
      <c r="F280" s="3"/>
      <c r="G280" s="3"/>
      <c r="H280" s="3"/>
      <c r="I280" s="3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</row>
    <row r="281" spans="1:28" ht="15" customHeight="1" x14ac:dyDescent="0.25">
      <c r="A281" s="3"/>
      <c r="B281" s="3"/>
      <c r="C281" s="3"/>
      <c r="D281" s="3"/>
      <c r="E281" s="3"/>
      <c r="F281" s="3"/>
      <c r="G281" s="3"/>
      <c r="H281" s="3"/>
      <c r="I281" s="3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</row>
    <row r="282" spans="1:28" ht="15" customHeight="1" x14ac:dyDescent="0.25">
      <c r="A282" s="3"/>
      <c r="B282" s="3"/>
      <c r="C282" s="3"/>
      <c r="D282" s="3"/>
      <c r="E282" s="3"/>
      <c r="F282" s="3"/>
      <c r="G282" s="3"/>
      <c r="H282" s="3"/>
      <c r="I282" s="3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</row>
    <row r="283" spans="1:28" ht="15" customHeight="1" x14ac:dyDescent="0.25">
      <c r="A283" s="3"/>
      <c r="B283" s="3"/>
      <c r="C283" s="3"/>
      <c r="D283" s="3"/>
      <c r="E283" s="3"/>
      <c r="F283" s="3"/>
      <c r="G283" s="3"/>
      <c r="H283" s="3"/>
      <c r="I283" s="3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</row>
    <row r="284" spans="1:28" ht="15" customHeight="1" x14ac:dyDescent="0.25">
      <c r="A284" s="3"/>
      <c r="B284" s="3"/>
      <c r="C284" s="3"/>
      <c r="D284" s="3"/>
      <c r="E284" s="3"/>
      <c r="F284" s="3"/>
      <c r="G284" s="3"/>
      <c r="H284" s="3"/>
      <c r="I284" s="3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</row>
    <row r="285" spans="1:28" ht="15" customHeight="1" x14ac:dyDescent="0.25">
      <c r="A285" s="3"/>
      <c r="B285" s="3"/>
      <c r="C285" s="3"/>
      <c r="D285" s="3"/>
      <c r="E285" s="3"/>
      <c r="F285" s="3"/>
      <c r="G285" s="3"/>
      <c r="H285" s="3"/>
      <c r="I285" s="3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</row>
    <row r="286" spans="1:28" ht="15" customHeight="1" x14ac:dyDescent="0.25">
      <c r="A286" s="3"/>
      <c r="B286" s="3"/>
      <c r="C286" s="3"/>
      <c r="D286" s="3"/>
      <c r="E286" s="3"/>
      <c r="F286" s="3"/>
      <c r="G286" s="3"/>
      <c r="H286" s="3"/>
      <c r="I286" s="3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</row>
    <row r="287" spans="1:28" ht="15" customHeight="1" x14ac:dyDescent="0.25">
      <c r="A287" s="3"/>
      <c r="B287" s="3"/>
      <c r="C287" s="3"/>
      <c r="D287" s="3"/>
      <c r="E287" s="3"/>
      <c r="F287" s="3"/>
      <c r="G287" s="3"/>
      <c r="H287" s="3"/>
      <c r="I287" s="3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</row>
    <row r="288" spans="1:28" ht="15" customHeight="1" x14ac:dyDescent="0.25">
      <c r="A288" s="3"/>
      <c r="B288" s="3"/>
      <c r="C288" s="3"/>
      <c r="D288" s="3"/>
      <c r="E288" s="3"/>
      <c r="F288" s="3"/>
      <c r="G288" s="3"/>
      <c r="H288" s="3"/>
      <c r="I288" s="3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</row>
    <row r="289" spans="1:28" ht="15" customHeight="1" x14ac:dyDescent="0.25">
      <c r="A289" s="3"/>
      <c r="B289" s="3"/>
      <c r="C289" s="3"/>
      <c r="D289" s="3"/>
      <c r="E289" s="3"/>
      <c r="F289" s="3"/>
      <c r="G289" s="3"/>
      <c r="H289" s="3"/>
      <c r="I289" s="3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</row>
    <row r="290" spans="1:28" ht="15" customHeight="1" x14ac:dyDescent="0.25">
      <c r="A290" s="3"/>
      <c r="B290" s="3"/>
      <c r="C290" s="3"/>
      <c r="D290" s="3"/>
      <c r="E290" s="3"/>
      <c r="F290" s="3"/>
      <c r="G290" s="3"/>
      <c r="H290" s="3"/>
      <c r="I290" s="3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</row>
    <row r="291" spans="1:28" ht="15" customHeight="1" x14ac:dyDescent="0.25">
      <c r="A291" s="3"/>
      <c r="B291" s="3"/>
      <c r="C291" s="3"/>
      <c r="D291" s="3"/>
      <c r="E291" s="3"/>
      <c r="F291" s="3"/>
      <c r="G291" s="3"/>
      <c r="H291" s="3"/>
      <c r="I291" s="3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</row>
    <row r="292" spans="1:28" ht="15" customHeight="1" x14ac:dyDescent="0.25">
      <c r="A292" s="3"/>
      <c r="B292" s="3"/>
      <c r="C292" s="3"/>
      <c r="D292" s="3"/>
      <c r="E292" s="3"/>
      <c r="F292" s="3"/>
      <c r="G292" s="3"/>
      <c r="H292" s="3"/>
      <c r="I292" s="3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</row>
    <row r="293" spans="1:28" ht="15" customHeight="1" x14ac:dyDescent="0.25">
      <c r="A293" s="3"/>
      <c r="B293" s="3"/>
      <c r="C293" s="3"/>
      <c r="D293" s="3"/>
      <c r="E293" s="3"/>
      <c r="F293" s="3"/>
      <c r="G293" s="3"/>
      <c r="H293" s="3"/>
      <c r="I293" s="3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</row>
    <row r="294" spans="1:28" ht="15" customHeight="1" x14ac:dyDescent="0.25">
      <c r="A294" s="3"/>
      <c r="B294" s="3"/>
      <c r="C294" s="3"/>
      <c r="D294" s="3"/>
      <c r="E294" s="3"/>
      <c r="F294" s="3"/>
      <c r="G294" s="3"/>
      <c r="H294" s="3"/>
      <c r="I294" s="3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</row>
    <row r="295" spans="1:28" ht="15" customHeight="1" x14ac:dyDescent="0.25">
      <c r="A295" s="3"/>
      <c r="B295" s="3"/>
      <c r="C295" s="3"/>
      <c r="D295" s="3"/>
      <c r="E295" s="3"/>
      <c r="F295" s="3"/>
      <c r="G295" s="3"/>
      <c r="H295" s="3"/>
      <c r="I295" s="3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</row>
    <row r="296" spans="1:28" ht="15" customHeight="1" x14ac:dyDescent="0.25">
      <c r="A296" s="3"/>
      <c r="B296" s="3"/>
      <c r="C296" s="3"/>
      <c r="D296" s="3"/>
      <c r="E296" s="3"/>
      <c r="F296" s="3"/>
      <c r="G296" s="3"/>
      <c r="H296" s="3"/>
      <c r="I296" s="3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</row>
    <row r="297" spans="1:28" ht="15" customHeight="1" x14ac:dyDescent="0.25">
      <c r="A297" s="3"/>
      <c r="B297" s="3"/>
      <c r="C297" s="3"/>
      <c r="D297" s="3"/>
      <c r="E297" s="3"/>
      <c r="F297" s="3"/>
      <c r="G297" s="3"/>
      <c r="H297" s="3"/>
      <c r="I297" s="3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</row>
    <row r="298" spans="1:28" ht="15" customHeight="1" x14ac:dyDescent="0.25">
      <c r="A298" s="3"/>
      <c r="B298" s="3"/>
      <c r="C298" s="3"/>
      <c r="D298" s="3"/>
      <c r="E298" s="3"/>
      <c r="F298" s="3"/>
      <c r="G298" s="3"/>
      <c r="H298" s="3"/>
      <c r="I298" s="3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</row>
    <row r="299" spans="1:28" ht="15" customHeight="1" x14ac:dyDescent="0.25">
      <c r="A299" s="3"/>
      <c r="B299" s="3"/>
      <c r="C299" s="3"/>
      <c r="D299" s="3"/>
      <c r="E299" s="3"/>
      <c r="F299" s="3"/>
      <c r="G299" s="3"/>
      <c r="H299" s="3"/>
      <c r="I299" s="3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</row>
    <row r="300" spans="1:28" ht="15" customHeight="1" x14ac:dyDescent="0.25">
      <c r="A300" s="3"/>
      <c r="B300" s="3"/>
      <c r="C300" s="3"/>
      <c r="D300" s="3"/>
      <c r="E300" s="3"/>
      <c r="F300" s="3"/>
      <c r="G300" s="3"/>
      <c r="H300" s="3"/>
      <c r="I300" s="3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</row>
    <row r="301" spans="1:28" ht="15" customHeight="1" x14ac:dyDescent="0.25">
      <c r="A301" s="3"/>
      <c r="B301" s="3"/>
      <c r="C301" s="3"/>
      <c r="D301" s="3"/>
      <c r="E301" s="3"/>
      <c r="F301" s="3"/>
      <c r="G301" s="3"/>
      <c r="H301" s="3"/>
      <c r="I301" s="3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</row>
    <row r="302" spans="1:28" ht="15" customHeight="1" x14ac:dyDescent="0.25">
      <c r="A302" s="3"/>
      <c r="B302" s="3"/>
      <c r="C302" s="3"/>
      <c r="D302" s="3"/>
      <c r="E302" s="3"/>
      <c r="F302" s="3"/>
      <c r="G302" s="3"/>
      <c r="H302" s="3"/>
      <c r="I302" s="3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</row>
    <row r="303" spans="1:28" ht="15" customHeight="1" x14ac:dyDescent="0.25">
      <c r="A303" s="3"/>
      <c r="B303" s="3"/>
      <c r="C303" s="3"/>
      <c r="D303" s="3"/>
      <c r="E303" s="3"/>
      <c r="F303" s="3"/>
      <c r="G303" s="3"/>
      <c r="H303" s="3"/>
      <c r="I303" s="3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</row>
    <row r="304" spans="1:28" ht="15" customHeight="1" x14ac:dyDescent="0.25">
      <c r="A304" s="3"/>
      <c r="B304" s="3"/>
      <c r="C304" s="3"/>
      <c r="D304" s="3"/>
      <c r="E304" s="3"/>
      <c r="F304" s="3"/>
      <c r="G304" s="3"/>
      <c r="H304" s="3"/>
      <c r="I304" s="3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</row>
    <row r="305" spans="1:28" ht="15" customHeight="1" x14ac:dyDescent="0.25">
      <c r="A305" s="3"/>
      <c r="B305" s="3"/>
      <c r="C305" s="3"/>
      <c r="D305" s="3"/>
      <c r="E305" s="3"/>
      <c r="F305" s="3"/>
      <c r="G305" s="3"/>
      <c r="H305" s="3"/>
      <c r="I305" s="3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</row>
    <row r="306" spans="1:28" ht="15" customHeight="1" x14ac:dyDescent="0.25">
      <c r="A306" s="3"/>
      <c r="B306" s="3"/>
      <c r="C306" s="3"/>
      <c r="D306" s="3"/>
      <c r="E306" s="3"/>
      <c r="F306" s="3"/>
      <c r="G306" s="3"/>
      <c r="H306" s="3"/>
      <c r="I306" s="3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</row>
    <row r="307" spans="1:28" ht="15" customHeight="1" x14ac:dyDescent="0.25">
      <c r="A307" s="3"/>
      <c r="B307" s="3"/>
      <c r="C307" s="3"/>
      <c r="D307" s="3"/>
      <c r="E307" s="3"/>
      <c r="F307" s="3"/>
      <c r="G307" s="3"/>
      <c r="H307" s="3"/>
      <c r="I307" s="3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</row>
    <row r="308" spans="1:28" ht="15" customHeight="1" x14ac:dyDescent="0.25">
      <c r="A308" s="3"/>
      <c r="B308" s="3"/>
      <c r="C308" s="3"/>
      <c r="D308" s="3"/>
      <c r="E308" s="3"/>
      <c r="F308" s="3"/>
      <c r="G308" s="3"/>
      <c r="H308" s="3"/>
      <c r="I308" s="3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</row>
    <row r="309" spans="1:28" ht="15" customHeight="1" x14ac:dyDescent="0.25">
      <c r="A309" s="3"/>
      <c r="B309" s="3"/>
      <c r="C309" s="3"/>
      <c r="D309" s="3"/>
      <c r="E309" s="3"/>
      <c r="F309" s="3"/>
      <c r="G309" s="3"/>
      <c r="H309" s="3"/>
      <c r="I309" s="3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</row>
    <row r="310" spans="1:28" ht="15" customHeight="1" x14ac:dyDescent="0.25">
      <c r="A310" s="3"/>
      <c r="B310" s="3"/>
      <c r="C310" s="3"/>
      <c r="D310" s="3"/>
      <c r="E310" s="3"/>
      <c r="F310" s="3"/>
      <c r="G310" s="3"/>
      <c r="H310" s="3"/>
      <c r="I310" s="3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</row>
    <row r="311" spans="1:28" ht="15" customHeight="1" x14ac:dyDescent="0.25">
      <c r="A311" s="3"/>
      <c r="B311" s="3"/>
      <c r="C311" s="3"/>
      <c r="D311" s="3"/>
      <c r="E311" s="3"/>
      <c r="F311" s="3"/>
      <c r="G311" s="3"/>
      <c r="H311" s="3"/>
      <c r="I311" s="3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</row>
    <row r="312" spans="1:28" ht="15" customHeight="1" x14ac:dyDescent="0.25">
      <c r="A312" s="3"/>
      <c r="B312" s="3"/>
      <c r="C312" s="3"/>
      <c r="D312" s="3"/>
      <c r="E312" s="3"/>
      <c r="F312" s="3"/>
      <c r="G312" s="3"/>
      <c r="H312" s="3"/>
      <c r="I312" s="3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</row>
    <row r="313" spans="1:28" ht="15" customHeight="1" x14ac:dyDescent="0.25">
      <c r="A313" s="3"/>
      <c r="B313" s="3"/>
      <c r="C313" s="3"/>
      <c r="D313" s="3"/>
      <c r="E313" s="3"/>
      <c r="F313" s="3"/>
      <c r="G313" s="3"/>
      <c r="H313" s="3"/>
      <c r="I313" s="3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</row>
    <row r="314" spans="1:28" ht="15" customHeight="1" x14ac:dyDescent="0.25">
      <c r="A314" s="3"/>
      <c r="B314" s="3"/>
      <c r="C314" s="3"/>
      <c r="D314" s="3"/>
      <c r="E314" s="3"/>
      <c r="F314" s="3"/>
      <c r="G314" s="3"/>
      <c r="H314" s="3"/>
      <c r="I314" s="3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</row>
    <row r="315" spans="1:28" ht="15" customHeight="1" x14ac:dyDescent="0.25">
      <c r="A315" s="3"/>
      <c r="B315" s="3"/>
      <c r="C315" s="3"/>
      <c r="D315" s="3"/>
      <c r="E315" s="3"/>
      <c r="F315" s="3"/>
      <c r="G315" s="3"/>
      <c r="H315" s="3"/>
      <c r="I315" s="3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</row>
    <row r="316" spans="1:28" ht="15" customHeight="1" x14ac:dyDescent="0.25">
      <c r="A316" s="3"/>
      <c r="B316" s="3"/>
      <c r="C316" s="3"/>
      <c r="D316" s="3"/>
      <c r="E316" s="3"/>
      <c r="F316" s="3"/>
      <c r="G316" s="3"/>
      <c r="H316" s="3"/>
      <c r="I316" s="3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</row>
    <row r="317" spans="1:28" ht="15" customHeight="1" x14ac:dyDescent="0.25">
      <c r="A317" s="3"/>
      <c r="B317" s="3"/>
      <c r="C317" s="3"/>
      <c r="D317" s="3"/>
      <c r="E317" s="3"/>
      <c r="F317" s="3"/>
      <c r="G317" s="3"/>
      <c r="H317" s="3"/>
      <c r="I317" s="3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</row>
    <row r="318" spans="1:28" ht="15" customHeight="1" x14ac:dyDescent="0.25">
      <c r="A318" s="3"/>
      <c r="B318" s="3"/>
      <c r="C318" s="3"/>
      <c r="D318" s="3"/>
      <c r="E318" s="3"/>
      <c r="F318" s="3"/>
      <c r="G318" s="3"/>
      <c r="H318" s="3"/>
      <c r="I318" s="3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</row>
    <row r="319" spans="1:28" ht="15" customHeight="1" x14ac:dyDescent="0.25">
      <c r="A319" s="3"/>
      <c r="B319" s="3"/>
      <c r="C319" s="3"/>
      <c r="D319" s="3"/>
      <c r="E319" s="3"/>
      <c r="F319" s="3"/>
      <c r="G319" s="3"/>
      <c r="H319" s="3"/>
      <c r="I319" s="3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</row>
    <row r="320" spans="1:28" ht="15" customHeight="1" x14ac:dyDescent="0.25">
      <c r="A320" s="3"/>
      <c r="B320" s="3"/>
      <c r="C320" s="3"/>
      <c r="D320" s="3"/>
      <c r="E320" s="3"/>
      <c r="F320" s="3"/>
      <c r="G320" s="3"/>
      <c r="H320" s="3"/>
      <c r="I320" s="3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</row>
    <row r="321" spans="1:28" ht="15" customHeight="1" x14ac:dyDescent="0.25">
      <c r="A321" s="3"/>
      <c r="B321" s="3"/>
      <c r="C321" s="3"/>
      <c r="D321" s="3"/>
      <c r="E321" s="3"/>
      <c r="F321" s="3"/>
      <c r="G321" s="3"/>
      <c r="H321" s="3"/>
      <c r="I321" s="3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</row>
    <row r="322" spans="1:28" ht="15" customHeight="1" x14ac:dyDescent="0.25">
      <c r="A322" s="3"/>
      <c r="B322" s="3"/>
      <c r="C322" s="3"/>
      <c r="D322" s="3"/>
      <c r="E322" s="3"/>
      <c r="F322" s="3"/>
      <c r="G322" s="3"/>
      <c r="H322" s="3"/>
      <c r="I322" s="3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</row>
    <row r="323" spans="1:28" ht="15" customHeight="1" x14ac:dyDescent="0.25">
      <c r="A323" s="3"/>
      <c r="B323" s="3"/>
      <c r="C323" s="3"/>
      <c r="D323" s="3"/>
      <c r="E323" s="3"/>
      <c r="F323" s="3"/>
      <c r="G323" s="3"/>
      <c r="H323" s="3"/>
      <c r="I323" s="3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</row>
    <row r="324" spans="1:28" ht="15" customHeight="1" x14ac:dyDescent="0.25">
      <c r="A324" s="3"/>
      <c r="B324" s="3"/>
      <c r="C324" s="3"/>
      <c r="D324" s="3"/>
      <c r="E324" s="3"/>
      <c r="F324" s="3"/>
      <c r="G324" s="3"/>
      <c r="H324" s="3"/>
      <c r="I324" s="3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</row>
    <row r="325" spans="1:28" ht="15" customHeight="1" x14ac:dyDescent="0.25">
      <c r="A325" s="3"/>
      <c r="B325" s="3"/>
      <c r="C325" s="3"/>
      <c r="D325" s="3"/>
      <c r="E325" s="3"/>
      <c r="F325" s="3"/>
      <c r="G325" s="3"/>
      <c r="H325" s="3"/>
      <c r="I325" s="3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</row>
    <row r="326" spans="1:28" ht="15" customHeight="1" x14ac:dyDescent="0.25">
      <c r="A326" s="3"/>
      <c r="B326" s="3"/>
      <c r="C326" s="3"/>
      <c r="D326" s="3"/>
      <c r="E326" s="3"/>
      <c r="F326" s="3"/>
      <c r="G326" s="3"/>
      <c r="H326" s="3"/>
      <c r="I326" s="3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</row>
    <row r="327" spans="1:28" ht="15" customHeight="1" x14ac:dyDescent="0.25">
      <c r="A327" s="3"/>
      <c r="B327" s="3"/>
      <c r="C327" s="3"/>
      <c r="D327" s="3"/>
      <c r="E327" s="3"/>
      <c r="F327" s="3"/>
      <c r="G327" s="3"/>
      <c r="H327" s="3"/>
      <c r="I327" s="3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</row>
    <row r="328" spans="1:28" ht="15" customHeight="1" x14ac:dyDescent="0.25">
      <c r="A328" s="3"/>
      <c r="B328" s="3"/>
      <c r="C328" s="3"/>
      <c r="D328" s="3"/>
      <c r="E328" s="3"/>
      <c r="F328" s="3"/>
      <c r="G328" s="3"/>
      <c r="H328" s="3"/>
      <c r="I328" s="3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</row>
    <row r="329" spans="1:28" ht="15" customHeight="1" x14ac:dyDescent="0.25">
      <c r="A329" s="3"/>
      <c r="B329" s="3"/>
      <c r="C329" s="3"/>
      <c r="D329" s="3"/>
      <c r="E329" s="3"/>
      <c r="F329" s="3"/>
      <c r="G329" s="3"/>
      <c r="H329" s="3"/>
      <c r="I329" s="3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</row>
    <row r="330" spans="1:28" ht="15" customHeight="1" x14ac:dyDescent="0.25">
      <c r="A330" s="3"/>
      <c r="B330" s="3"/>
      <c r="C330" s="3"/>
      <c r="D330" s="3"/>
      <c r="E330" s="3"/>
      <c r="F330" s="3"/>
      <c r="G330" s="3"/>
      <c r="H330" s="3"/>
      <c r="I330" s="3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</row>
    <row r="331" spans="1:28" ht="15" customHeight="1" x14ac:dyDescent="0.25">
      <c r="A331" s="3"/>
      <c r="B331" s="3"/>
      <c r="C331" s="3"/>
      <c r="D331" s="3"/>
      <c r="E331" s="3"/>
      <c r="F331" s="3"/>
      <c r="G331" s="3"/>
      <c r="H331" s="3"/>
      <c r="I331" s="3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</row>
    <row r="332" spans="1:28" ht="15" customHeight="1" x14ac:dyDescent="0.25">
      <c r="A332" s="3"/>
      <c r="B332" s="3"/>
      <c r="C332" s="3"/>
      <c r="D332" s="3"/>
      <c r="E332" s="3"/>
      <c r="F332" s="3"/>
      <c r="G332" s="3"/>
      <c r="H332" s="3"/>
      <c r="I332" s="3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</row>
    <row r="333" spans="1:28" ht="15" customHeight="1" x14ac:dyDescent="0.25">
      <c r="A333" s="3"/>
      <c r="B333" s="3"/>
      <c r="C333" s="3"/>
      <c r="D333" s="3"/>
      <c r="E333" s="3"/>
      <c r="F333" s="3"/>
      <c r="G333" s="3"/>
      <c r="H333" s="3"/>
      <c r="I333" s="3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</row>
    <row r="334" spans="1:28" ht="15" customHeight="1" x14ac:dyDescent="0.25">
      <c r="A334" s="3"/>
      <c r="B334" s="3"/>
      <c r="C334" s="3"/>
      <c r="D334" s="3"/>
      <c r="E334" s="3"/>
      <c r="F334" s="3"/>
      <c r="G334" s="3"/>
      <c r="H334" s="3"/>
      <c r="I334" s="3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</row>
    <row r="335" spans="1:28" ht="15" customHeight="1" x14ac:dyDescent="0.25">
      <c r="A335" s="3"/>
      <c r="B335" s="3"/>
      <c r="C335" s="3"/>
      <c r="D335" s="3"/>
      <c r="E335" s="3"/>
      <c r="F335" s="3"/>
      <c r="G335" s="3"/>
      <c r="H335" s="3"/>
      <c r="I335" s="3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</row>
    <row r="336" spans="1:28" ht="15" customHeight="1" x14ac:dyDescent="0.25">
      <c r="A336" s="3"/>
      <c r="B336" s="3"/>
      <c r="C336" s="3"/>
      <c r="D336" s="3"/>
      <c r="E336" s="3"/>
      <c r="F336" s="3"/>
      <c r="G336" s="3"/>
      <c r="H336" s="3"/>
      <c r="I336" s="3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</row>
    <row r="337" spans="1:28" ht="15" customHeight="1" x14ac:dyDescent="0.25">
      <c r="A337" s="3"/>
      <c r="B337" s="3"/>
      <c r="C337" s="3"/>
      <c r="D337" s="3"/>
      <c r="E337" s="3"/>
      <c r="F337" s="3"/>
      <c r="G337" s="3"/>
      <c r="H337" s="3"/>
      <c r="I337" s="3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</row>
    <row r="338" spans="1:28" ht="15" customHeight="1" x14ac:dyDescent="0.25">
      <c r="A338" s="3"/>
      <c r="B338" s="3"/>
      <c r="C338" s="3"/>
      <c r="D338" s="3"/>
      <c r="E338" s="3"/>
      <c r="F338" s="3"/>
      <c r="G338" s="3"/>
      <c r="H338" s="3"/>
      <c r="I338" s="3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</row>
    <row r="339" spans="1:28" ht="15" customHeight="1" x14ac:dyDescent="0.25">
      <c r="A339" s="3"/>
      <c r="B339" s="3"/>
      <c r="C339" s="3"/>
      <c r="D339" s="3"/>
      <c r="E339" s="3"/>
      <c r="F339" s="3"/>
      <c r="G339" s="3"/>
      <c r="H339" s="3"/>
      <c r="I339" s="3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</row>
    <row r="340" spans="1:28" ht="15" customHeight="1" x14ac:dyDescent="0.25">
      <c r="A340" s="3"/>
      <c r="B340" s="3"/>
      <c r="C340" s="3"/>
      <c r="D340" s="3"/>
      <c r="E340" s="3"/>
      <c r="F340" s="3"/>
      <c r="G340" s="3"/>
      <c r="H340" s="3"/>
      <c r="I340" s="3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</row>
    <row r="341" spans="1:28" ht="15" customHeight="1" x14ac:dyDescent="0.25">
      <c r="A341" s="3"/>
      <c r="B341" s="3"/>
      <c r="C341" s="3"/>
      <c r="D341" s="3"/>
      <c r="E341" s="3"/>
      <c r="F341" s="3"/>
      <c r="G341" s="3"/>
      <c r="H341" s="3"/>
      <c r="I341" s="3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</row>
    <row r="342" spans="1:28" ht="15" customHeight="1" x14ac:dyDescent="0.25">
      <c r="A342" s="3"/>
      <c r="B342" s="3"/>
      <c r="C342" s="3"/>
      <c r="D342" s="3"/>
      <c r="E342" s="3"/>
      <c r="F342" s="3"/>
      <c r="G342" s="3"/>
      <c r="H342" s="3"/>
      <c r="I342" s="3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</row>
    <row r="343" spans="1:28" ht="15" customHeight="1" x14ac:dyDescent="0.25">
      <c r="A343" s="3"/>
      <c r="B343" s="3"/>
      <c r="C343" s="3"/>
      <c r="D343" s="3"/>
      <c r="E343" s="3"/>
      <c r="F343" s="3"/>
      <c r="G343" s="3"/>
      <c r="H343" s="3"/>
      <c r="I343" s="3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</row>
    <row r="344" spans="1:28" ht="15" customHeight="1" x14ac:dyDescent="0.25">
      <c r="A344" s="3"/>
      <c r="B344" s="3"/>
      <c r="C344" s="3"/>
      <c r="D344" s="3"/>
      <c r="E344" s="3"/>
      <c r="F344" s="3"/>
      <c r="G344" s="3"/>
      <c r="H344" s="3"/>
      <c r="I344" s="3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</row>
    <row r="345" spans="1:28" ht="15" customHeight="1" x14ac:dyDescent="0.25">
      <c r="A345" s="3"/>
      <c r="B345" s="3"/>
      <c r="C345" s="3"/>
      <c r="D345" s="3"/>
      <c r="E345" s="3"/>
      <c r="F345" s="3"/>
      <c r="G345" s="3"/>
      <c r="H345" s="3"/>
      <c r="I345" s="3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</row>
    <row r="346" spans="1:28" ht="15" customHeight="1" x14ac:dyDescent="0.25">
      <c r="A346" s="3"/>
      <c r="B346" s="3"/>
      <c r="C346" s="3"/>
      <c r="D346" s="3"/>
      <c r="E346" s="3"/>
      <c r="F346" s="3"/>
      <c r="G346" s="3"/>
      <c r="H346" s="3"/>
      <c r="I346" s="3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</row>
    <row r="347" spans="1:28" ht="15" customHeight="1" x14ac:dyDescent="0.25">
      <c r="A347" s="3"/>
      <c r="B347" s="3"/>
      <c r="C347" s="3"/>
      <c r="D347" s="3"/>
      <c r="E347" s="3"/>
      <c r="F347" s="3"/>
      <c r="G347" s="3"/>
      <c r="H347" s="3"/>
      <c r="I347" s="3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</row>
    <row r="348" spans="1:28" ht="15" customHeight="1" x14ac:dyDescent="0.25">
      <c r="A348" s="3"/>
      <c r="B348" s="3"/>
      <c r="C348" s="3"/>
      <c r="D348" s="3"/>
      <c r="E348" s="3"/>
      <c r="F348" s="3"/>
      <c r="G348" s="3"/>
      <c r="H348" s="3"/>
      <c r="I348" s="3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</row>
    <row r="349" spans="1:28" ht="15" customHeight="1" x14ac:dyDescent="0.25">
      <c r="A349" s="3"/>
      <c r="B349" s="3"/>
      <c r="C349" s="3"/>
      <c r="D349" s="3"/>
      <c r="E349" s="3"/>
      <c r="F349" s="3"/>
      <c r="G349" s="3"/>
      <c r="H349" s="3"/>
      <c r="I349" s="3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</row>
    <row r="350" spans="1:28" ht="15" customHeight="1" x14ac:dyDescent="0.25">
      <c r="A350" s="3"/>
      <c r="B350" s="3"/>
      <c r="C350" s="3"/>
      <c r="D350" s="3"/>
      <c r="E350" s="3"/>
      <c r="F350" s="3"/>
      <c r="G350" s="3"/>
      <c r="H350" s="3"/>
      <c r="I350" s="3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</row>
    <row r="351" spans="1:28" ht="15" customHeight="1" x14ac:dyDescent="0.25">
      <c r="A351" s="3"/>
      <c r="B351" s="3"/>
      <c r="C351" s="3"/>
      <c r="D351" s="3"/>
      <c r="E351" s="3"/>
      <c r="F351" s="3"/>
      <c r="G351" s="3"/>
      <c r="H351" s="3"/>
      <c r="I351" s="3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</row>
    <row r="352" spans="1:28" ht="15" customHeight="1" x14ac:dyDescent="0.25">
      <c r="A352" s="3"/>
      <c r="B352" s="3"/>
      <c r="C352" s="3"/>
      <c r="D352" s="3"/>
      <c r="E352" s="3"/>
      <c r="F352" s="3"/>
      <c r="G352" s="3"/>
      <c r="H352" s="3"/>
      <c r="I352" s="3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</row>
    <row r="353" spans="1:28" ht="15" customHeight="1" x14ac:dyDescent="0.25">
      <c r="A353" s="3"/>
      <c r="B353" s="3"/>
      <c r="C353" s="3"/>
      <c r="D353" s="3"/>
      <c r="E353" s="3"/>
      <c r="F353" s="3"/>
      <c r="G353" s="3"/>
      <c r="H353" s="3"/>
      <c r="I353" s="3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</row>
    <row r="354" spans="1:28" ht="15" customHeight="1" x14ac:dyDescent="0.25">
      <c r="A354" s="3"/>
      <c r="B354" s="3"/>
      <c r="C354" s="3"/>
      <c r="D354" s="3"/>
      <c r="E354" s="3"/>
      <c r="F354" s="3"/>
      <c r="G354" s="3"/>
      <c r="H354" s="3"/>
      <c r="I354" s="3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</row>
    <row r="355" spans="1:28" ht="15" customHeight="1" x14ac:dyDescent="0.25">
      <c r="A355" s="3"/>
      <c r="B355" s="3"/>
      <c r="C355" s="3"/>
      <c r="D355" s="3"/>
      <c r="E355" s="3"/>
      <c r="F355" s="3"/>
      <c r="G355" s="3"/>
      <c r="H355" s="3"/>
      <c r="I355" s="3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</row>
    <row r="356" spans="1:28" ht="15" customHeight="1" x14ac:dyDescent="0.25">
      <c r="A356" s="3"/>
      <c r="B356" s="3"/>
      <c r="C356" s="3"/>
      <c r="D356" s="3"/>
      <c r="E356" s="3"/>
      <c r="F356" s="3"/>
      <c r="G356" s="3"/>
      <c r="H356" s="3"/>
      <c r="I356" s="3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</row>
    <row r="357" spans="1:28" ht="15" customHeight="1" x14ac:dyDescent="0.25">
      <c r="A357" s="3"/>
      <c r="B357" s="3"/>
      <c r="C357" s="3"/>
      <c r="D357" s="3"/>
      <c r="E357" s="3"/>
      <c r="F357" s="3"/>
      <c r="G357" s="3"/>
      <c r="H357" s="3"/>
      <c r="I357" s="3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</row>
    <row r="358" spans="1:28" ht="15" customHeight="1" x14ac:dyDescent="0.25">
      <c r="A358" s="3"/>
      <c r="B358" s="3"/>
      <c r="C358" s="3"/>
      <c r="D358" s="3"/>
      <c r="E358" s="3"/>
      <c r="F358" s="3"/>
      <c r="G358" s="3"/>
      <c r="H358" s="3"/>
      <c r="I358" s="3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</row>
    <row r="359" spans="1:28" ht="15" customHeight="1" x14ac:dyDescent="0.25">
      <c r="A359" s="3"/>
      <c r="B359" s="3"/>
      <c r="C359" s="3"/>
      <c r="D359" s="3"/>
      <c r="E359" s="3"/>
      <c r="F359" s="3"/>
      <c r="G359" s="3"/>
      <c r="H359" s="3"/>
      <c r="I359" s="3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</row>
    <row r="360" spans="1:28" ht="15" customHeight="1" x14ac:dyDescent="0.25">
      <c r="A360" s="3"/>
      <c r="B360" s="3"/>
      <c r="C360" s="3"/>
      <c r="D360" s="3"/>
      <c r="E360" s="3"/>
      <c r="F360" s="3"/>
      <c r="G360" s="3"/>
      <c r="H360" s="3"/>
      <c r="I360" s="3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</row>
    <row r="361" spans="1:28" ht="15" customHeight="1" x14ac:dyDescent="0.25">
      <c r="A361" s="3"/>
      <c r="B361" s="3"/>
      <c r="C361" s="3"/>
      <c r="D361" s="3"/>
      <c r="E361" s="3"/>
      <c r="F361" s="3"/>
      <c r="G361" s="3"/>
      <c r="H361" s="3"/>
      <c r="I361" s="3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</row>
    <row r="362" spans="1:28" ht="15" customHeight="1" x14ac:dyDescent="0.25">
      <c r="A362" s="3"/>
      <c r="B362" s="3"/>
      <c r="C362" s="3"/>
      <c r="D362" s="3"/>
      <c r="E362" s="3"/>
      <c r="F362" s="3"/>
      <c r="G362" s="3"/>
      <c r="H362" s="3"/>
      <c r="I362" s="3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</row>
    <row r="363" spans="1:28" ht="15" customHeight="1" x14ac:dyDescent="0.25">
      <c r="A363" s="3"/>
      <c r="B363" s="3"/>
      <c r="C363" s="3"/>
      <c r="D363" s="3"/>
      <c r="E363" s="3"/>
      <c r="F363" s="3"/>
      <c r="G363" s="3"/>
      <c r="H363" s="3"/>
      <c r="I363" s="3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</row>
    <row r="364" spans="1:28" ht="15" customHeight="1" x14ac:dyDescent="0.25">
      <c r="A364" s="3"/>
      <c r="B364" s="3"/>
      <c r="C364" s="3"/>
      <c r="D364" s="3"/>
      <c r="E364" s="3"/>
      <c r="F364" s="3"/>
      <c r="G364" s="3"/>
      <c r="H364" s="3"/>
      <c r="I364" s="3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</row>
    <row r="365" spans="1:28" ht="15" customHeight="1" x14ac:dyDescent="0.25">
      <c r="A365" s="3"/>
      <c r="B365" s="3"/>
      <c r="C365" s="3"/>
      <c r="D365" s="3"/>
      <c r="E365" s="3"/>
      <c r="F365" s="3"/>
      <c r="G365" s="3"/>
      <c r="H365" s="3"/>
      <c r="I365" s="3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</row>
    <row r="366" spans="1:28" ht="15" customHeight="1" x14ac:dyDescent="0.25">
      <c r="A366" s="3"/>
      <c r="B366" s="3"/>
      <c r="C366" s="3"/>
      <c r="D366" s="3"/>
      <c r="E366" s="3"/>
      <c r="F366" s="3"/>
      <c r="G366" s="3"/>
      <c r="H366" s="3"/>
      <c r="I366" s="3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</row>
    <row r="367" spans="1:28" ht="15" customHeight="1" x14ac:dyDescent="0.25">
      <c r="A367" s="3"/>
      <c r="B367" s="3"/>
      <c r="C367" s="3"/>
      <c r="D367" s="3"/>
      <c r="E367" s="3"/>
      <c r="F367" s="3"/>
      <c r="G367" s="3"/>
      <c r="H367" s="3"/>
      <c r="I367" s="3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</row>
    <row r="368" spans="1:28" ht="15" customHeight="1" x14ac:dyDescent="0.25">
      <c r="A368" s="3"/>
      <c r="B368" s="3"/>
      <c r="C368" s="3"/>
      <c r="D368" s="3"/>
      <c r="E368" s="3"/>
      <c r="F368" s="3"/>
      <c r="G368" s="3"/>
      <c r="H368" s="3"/>
      <c r="I368" s="3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</row>
    <row r="369" spans="1:28" ht="15" customHeight="1" x14ac:dyDescent="0.25">
      <c r="A369" s="3"/>
      <c r="B369" s="3"/>
      <c r="C369" s="3"/>
      <c r="D369" s="3"/>
      <c r="E369" s="3"/>
      <c r="F369" s="3"/>
      <c r="G369" s="3"/>
      <c r="H369" s="3"/>
      <c r="I369" s="3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</row>
    <row r="370" spans="1:28" ht="15" customHeight="1" x14ac:dyDescent="0.25">
      <c r="A370" s="3"/>
      <c r="B370" s="3"/>
      <c r="C370" s="3"/>
      <c r="D370" s="3"/>
      <c r="E370" s="3"/>
      <c r="F370" s="3"/>
      <c r="G370" s="3"/>
      <c r="H370" s="3"/>
      <c r="I370" s="3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</row>
    <row r="371" spans="1:28" ht="15" customHeight="1" x14ac:dyDescent="0.25">
      <c r="A371" s="3"/>
      <c r="B371" s="3"/>
      <c r="C371" s="3"/>
      <c r="D371" s="3"/>
      <c r="E371" s="3"/>
      <c r="F371" s="3"/>
      <c r="G371" s="3"/>
      <c r="H371" s="3"/>
      <c r="I371" s="3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</row>
    <row r="372" spans="1:28" ht="15" customHeight="1" x14ac:dyDescent="0.25">
      <c r="A372" s="3"/>
      <c r="B372" s="3"/>
      <c r="C372" s="3"/>
      <c r="D372" s="3"/>
      <c r="E372" s="3"/>
      <c r="F372" s="3"/>
      <c r="G372" s="3"/>
      <c r="H372" s="3"/>
      <c r="I372" s="3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</row>
    <row r="373" spans="1:28" ht="15" customHeight="1" x14ac:dyDescent="0.25">
      <c r="A373" s="3"/>
      <c r="B373" s="3"/>
      <c r="C373" s="3"/>
      <c r="D373" s="3"/>
      <c r="E373" s="3"/>
      <c r="F373" s="3"/>
      <c r="G373" s="3"/>
      <c r="H373" s="3"/>
      <c r="I373" s="3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</row>
    <row r="374" spans="1:28" ht="15" customHeight="1" x14ac:dyDescent="0.25">
      <c r="A374" s="3"/>
      <c r="B374" s="3"/>
      <c r="C374" s="3"/>
      <c r="D374" s="3"/>
      <c r="E374" s="3"/>
      <c r="F374" s="3"/>
      <c r="G374" s="3"/>
      <c r="H374" s="3"/>
      <c r="I374" s="3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</row>
    <row r="375" spans="1:28" ht="15" customHeight="1" x14ac:dyDescent="0.25">
      <c r="A375" s="3"/>
      <c r="B375" s="3"/>
      <c r="C375" s="3"/>
      <c r="D375" s="3"/>
      <c r="E375" s="3"/>
      <c r="F375" s="3"/>
      <c r="G375" s="3"/>
      <c r="H375" s="3"/>
      <c r="I375" s="3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</row>
    <row r="376" spans="1:28" ht="15" customHeight="1" x14ac:dyDescent="0.25">
      <c r="A376" s="3"/>
      <c r="B376" s="3"/>
      <c r="C376" s="3"/>
      <c r="D376" s="3"/>
      <c r="E376" s="3"/>
      <c r="F376" s="3"/>
      <c r="G376" s="3"/>
      <c r="H376" s="3"/>
      <c r="I376" s="3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</row>
    <row r="377" spans="1:28" ht="15" customHeight="1" x14ac:dyDescent="0.25">
      <c r="A377" s="3"/>
      <c r="B377" s="3"/>
      <c r="C377" s="3"/>
      <c r="D377" s="3"/>
      <c r="E377" s="3"/>
      <c r="F377" s="3"/>
      <c r="G377" s="3"/>
      <c r="H377" s="3"/>
      <c r="I377" s="3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</row>
    <row r="378" spans="1:28" ht="15" customHeight="1" x14ac:dyDescent="0.25">
      <c r="A378" s="3"/>
      <c r="B378" s="3"/>
      <c r="C378" s="3"/>
      <c r="D378" s="3"/>
      <c r="E378" s="3"/>
      <c r="F378" s="3"/>
      <c r="G378" s="3"/>
      <c r="H378" s="3"/>
      <c r="I378" s="3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</row>
    <row r="379" spans="1:28" ht="15" customHeight="1" x14ac:dyDescent="0.25">
      <c r="A379" s="3"/>
      <c r="B379" s="3"/>
      <c r="C379" s="3"/>
      <c r="D379" s="3"/>
      <c r="E379" s="3"/>
      <c r="F379" s="3"/>
      <c r="G379" s="3"/>
      <c r="H379" s="3"/>
      <c r="I379" s="3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</row>
    <row r="380" spans="1:28" ht="15" customHeight="1" x14ac:dyDescent="0.25">
      <c r="A380" s="3"/>
      <c r="B380" s="3"/>
      <c r="C380" s="3"/>
      <c r="D380" s="3"/>
      <c r="E380" s="3"/>
      <c r="F380" s="3"/>
      <c r="G380" s="3"/>
      <c r="H380" s="3"/>
      <c r="I380" s="3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</row>
    <row r="381" spans="1:28" ht="15" customHeight="1" x14ac:dyDescent="0.25">
      <c r="A381" s="3"/>
      <c r="B381" s="3"/>
      <c r="C381" s="3"/>
      <c r="D381" s="3"/>
      <c r="E381" s="3"/>
      <c r="F381" s="3"/>
      <c r="G381" s="3"/>
      <c r="H381" s="3"/>
      <c r="I381" s="3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</row>
    <row r="382" spans="1:28" ht="15" customHeight="1" x14ac:dyDescent="0.25">
      <c r="A382" s="3"/>
      <c r="B382" s="3"/>
      <c r="C382" s="3"/>
      <c r="D382" s="3"/>
      <c r="E382" s="3"/>
      <c r="F382" s="3"/>
      <c r="G382" s="3"/>
      <c r="H382" s="3"/>
      <c r="I382" s="3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</row>
    <row r="383" spans="1:28" ht="15" customHeight="1" x14ac:dyDescent="0.25">
      <c r="A383" s="3"/>
      <c r="B383" s="3"/>
      <c r="C383" s="3"/>
      <c r="D383" s="3"/>
      <c r="E383" s="3"/>
      <c r="F383" s="3"/>
      <c r="G383" s="3"/>
      <c r="H383" s="3"/>
      <c r="I383" s="3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</row>
    <row r="384" spans="1:28" ht="15" customHeight="1" x14ac:dyDescent="0.25">
      <c r="A384" s="3"/>
      <c r="B384" s="3"/>
      <c r="C384" s="3"/>
      <c r="D384" s="3"/>
      <c r="E384" s="3"/>
      <c r="F384" s="3"/>
      <c r="G384" s="3"/>
      <c r="H384" s="3"/>
      <c r="I384" s="3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</row>
    <row r="385" spans="1:28" ht="15" customHeight="1" x14ac:dyDescent="0.25">
      <c r="A385" s="3"/>
      <c r="B385" s="3"/>
      <c r="C385" s="3"/>
      <c r="D385" s="3"/>
      <c r="E385" s="3"/>
      <c r="F385" s="3"/>
      <c r="G385" s="3"/>
      <c r="H385" s="3"/>
      <c r="I385" s="3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</row>
    <row r="386" spans="1:28" ht="15" customHeight="1" x14ac:dyDescent="0.25">
      <c r="A386" s="3"/>
      <c r="B386" s="3"/>
      <c r="C386" s="3"/>
      <c r="D386" s="3"/>
      <c r="E386" s="3"/>
      <c r="F386" s="3"/>
      <c r="G386" s="3"/>
      <c r="H386" s="3"/>
      <c r="I386" s="3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</row>
    <row r="387" spans="1:28" ht="15" customHeight="1" x14ac:dyDescent="0.25">
      <c r="A387" s="3"/>
      <c r="B387" s="3"/>
      <c r="C387" s="3"/>
      <c r="D387" s="3"/>
      <c r="E387" s="3"/>
      <c r="F387" s="3"/>
      <c r="G387" s="3"/>
      <c r="H387" s="3"/>
      <c r="I387" s="3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</row>
    <row r="388" spans="1:28" ht="15" customHeight="1" x14ac:dyDescent="0.25">
      <c r="A388" s="3"/>
      <c r="B388" s="3"/>
      <c r="C388" s="3"/>
      <c r="D388" s="3"/>
      <c r="E388" s="3"/>
      <c r="F388" s="3"/>
      <c r="G388" s="3"/>
      <c r="H388" s="3"/>
      <c r="I388" s="3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</row>
    <row r="389" spans="1:28" ht="15" customHeight="1" x14ac:dyDescent="0.25">
      <c r="A389" s="3"/>
      <c r="B389" s="3"/>
      <c r="C389" s="3"/>
      <c r="D389" s="3"/>
      <c r="E389" s="3"/>
      <c r="F389" s="3"/>
      <c r="G389" s="3"/>
      <c r="H389" s="3"/>
      <c r="I389" s="3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</row>
    <row r="390" spans="1:28" ht="15" customHeight="1" x14ac:dyDescent="0.25">
      <c r="A390" s="3"/>
      <c r="B390" s="3"/>
      <c r="C390" s="3"/>
      <c r="D390" s="3"/>
      <c r="E390" s="3"/>
      <c r="F390" s="3"/>
      <c r="G390" s="3"/>
      <c r="H390" s="3"/>
      <c r="I390" s="3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</row>
    <row r="391" spans="1:28" ht="15" customHeight="1" x14ac:dyDescent="0.25">
      <c r="A391" s="3"/>
      <c r="B391" s="3"/>
      <c r="C391" s="3"/>
      <c r="D391" s="3"/>
      <c r="E391" s="3"/>
      <c r="F391" s="3"/>
      <c r="G391" s="3"/>
      <c r="H391" s="3"/>
      <c r="I391" s="3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</row>
    <row r="392" spans="1:28" ht="15" customHeight="1" x14ac:dyDescent="0.25">
      <c r="A392" s="3"/>
      <c r="B392" s="3"/>
      <c r="C392" s="3"/>
      <c r="D392" s="3"/>
      <c r="E392" s="3"/>
      <c r="F392" s="3"/>
      <c r="G392" s="3"/>
      <c r="H392" s="3"/>
      <c r="I392" s="3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</row>
    <row r="393" spans="1:28" ht="15" customHeight="1" x14ac:dyDescent="0.25">
      <c r="A393" s="3"/>
      <c r="B393" s="3"/>
      <c r="C393" s="3"/>
      <c r="D393" s="3"/>
      <c r="E393" s="3"/>
      <c r="F393" s="3"/>
      <c r="G393" s="3"/>
      <c r="H393" s="3"/>
      <c r="I393" s="3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</row>
    <row r="394" spans="1:28" ht="15" customHeight="1" x14ac:dyDescent="0.25">
      <c r="A394" s="3"/>
      <c r="B394" s="3"/>
      <c r="C394" s="3"/>
      <c r="D394" s="3"/>
      <c r="E394" s="3"/>
      <c r="F394" s="3"/>
      <c r="G394" s="3"/>
      <c r="H394" s="3"/>
      <c r="I394" s="3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</row>
    <row r="395" spans="1:28" ht="15" customHeight="1" x14ac:dyDescent="0.25">
      <c r="A395" s="3"/>
      <c r="B395" s="3"/>
      <c r="C395" s="3"/>
      <c r="D395" s="3"/>
      <c r="E395" s="3"/>
      <c r="F395" s="3"/>
      <c r="G395" s="3"/>
      <c r="H395" s="3"/>
      <c r="I395" s="3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</row>
  </sheetData>
  <conditionalFormatting sqref="J108:J125">
    <cfRule type="cellIs" dxfId="1" priority="1" stopIfTrue="1" operator="lessThan">
      <formula>4</formula>
    </cfRule>
  </conditionalFormatting>
  <pageMargins left="0.7" right="0.7" top="0.78740200000000005" bottom="0.78740200000000005" header="0.3" footer="0.3"/>
  <pageSetup orientation="portrait"/>
  <headerFooter>
    <oddFooter>&amp;C&amp;"Helvetica Neue,Regular"&amp;12&amp;K000000&amp;P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95"/>
  <sheetViews>
    <sheetView showGridLines="0" workbookViewId="0">
      <selection activeCell="G3" sqref="G3:G12"/>
    </sheetView>
  </sheetViews>
  <sheetFormatPr defaultColWidth="9" defaultRowHeight="12.75" customHeight="1" x14ac:dyDescent="0.25"/>
  <cols>
    <col min="1" max="1" width="9" style="34" customWidth="1"/>
    <col min="2" max="2" width="17.88671875" style="34" customWidth="1"/>
    <col min="3" max="3" width="12.109375" style="34" customWidth="1"/>
    <col min="4" max="4" width="15.44140625" style="34" customWidth="1"/>
    <col min="5" max="5" width="16" style="34" customWidth="1"/>
    <col min="6" max="6" width="9" style="34" customWidth="1"/>
    <col min="7" max="7" width="16.44140625" style="34" customWidth="1"/>
    <col min="8" max="8" width="15.88671875" style="34" customWidth="1"/>
    <col min="9" max="9" width="19.88671875" style="34" customWidth="1"/>
    <col min="10" max="10" width="13.109375" style="34" customWidth="1"/>
    <col min="11" max="11" width="19" style="34" customWidth="1"/>
    <col min="12" max="12" width="18.88671875" style="34" customWidth="1"/>
    <col min="13" max="13" width="11.109375" style="34" customWidth="1"/>
    <col min="14" max="14" width="17.88671875" style="34" customWidth="1"/>
    <col min="15" max="29" width="9" style="34" customWidth="1"/>
    <col min="30" max="16384" width="9" style="34"/>
  </cols>
  <sheetData>
    <row r="1" spans="1:28" ht="15" customHeight="1" x14ac:dyDescent="0.25">
      <c r="A1" s="2" t="s">
        <v>118</v>
      </c>
      <c r="B1" s="3"/>
      <c r="C1" s="2" t="s">
        <v>1</v>
      </c>
      <c r="D1" s="2" t="s">
        <v>2</v>
      </c>
      <c r="E1" s="2" t="s">
        <v>3</v>
      </c>
      <c r="F1" s="3"/>
      <c r="G1" s="3"/>
      <c r="H1" s="4" t="s">
        <v>5</v>
      </c>
      <c r="I1" s="5" t="s">
        <v>6</v>
      </c>
      <c r="J1" s="6" t="s">
        <v>2</v>
      </c>
      <c r="K1" s="2" t="s">
        <v>3</v>
      </c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7"/>
    </row>
    <row r="2" spans="1:28" ht="9" hidden="1" customHeight="1" x14ac:dyDescent="0.25">
      <c r="A2" s="3"/>
      <c r="B2" s="3"/>
      <c r="C2" s="8">
        <v>0</v>
      </c>
      <c r="D2" s="3"/>
      <c r="E2" s="8">
        <v>0</v>
      </c>
      <c r="F2" s="3"/>
      <c r="G2" s="3"/>
      <c r="H2" s="9"/>
      <c r="I2" s="10"/>
      <c r="J2" s="11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12"/>
    </row>
    <row r="3" spans="1:28" ht="15" customHeight="1" x14ac:dyDescent="0.25">
      <c r="A3" s="3"/>
      <c r="B3" s="13" t="s">
        <v>7</v>
      </c>
      <c r="C3" s="8">
        <v>1</v>
      </c>
      <c r="D3" s="18"/>
      <c r="E3" s="13" t="s">
        <v>7</v>
      </c>
      <c r="F3" s="3"/>
      <c r="G3" s="14">
        <v>44844.277777777781</v>
      </c>
      <c r="H3" s="15">
        <v>1</v>
      </c>
      <c r="I3" s="16">
        <v>57</v>
      </c>
      <c r="J3" s="6" t="str">
        <f t="shared" ref="J3:J34" si="0">VLOOKUP($I3,$C$2:$E$108,2)</f>
        <v>Veselá Zuzana</v>
      </c>
      <c r="K3" s="2" t="str">
        <f t="shared" ref="K3:K34" si="1">VLOOKUP($I3,$C$2:$E$108,3)</f>
        <v>ZŠ KOM Nymburk</v>
      </c>
      <c r="L3" s="2" t="str">
        <f t="shared" ref="L3:L34" si="2">IF($K3=$I$108,$H3,"")</f>
        <v/>
      </c>
      <c r="M3" s="2" t="str">
        <f t="shared" ref="M3:M34" si="3">IF($K3=$I$109,$H3,"")</f>
        <v/>
      </c>
      <c r="N3" s="2" t="str">
        <f t="shared" ref="N3:N34" si="4">IF($K3=$I$110,$H3,"")</f>
        <v/>
      </c>
      <c r="O3" s="2" t="str">
        <f t="shared" ref="O3:O34" si="5">IF($K3=$I$111,$H3,"")</f>
        <v/>
      </c>
      <c r="P3" s="2" t="str">
        <f t="shared" ref="P3:P34" si="6">IF($K3=$I$112,$H3,"")</f>
        <v/>
      </c>
      <c r="Q3" s="2" t="str">
        <f t="shared" ref="Q3:Q34" si="7">IF($K3=$I$113,$H3,"")</f>
        <v/>
      </c>
      <c r="R3" s="2" t="str">
        <f t="shared" ref="R3:R34" si="8">IF($K3=$I$114,$H3,"")</f>
        <v/>
      </c>
      <c r="S3" s="2" t="str">
        <f t="shared" ref="S3:S34" si="9">IF($K3=$I$115,$H3,"")</f>
        <v/>
      </c>
      <c r="T3" s="2" t="str">
        <f t="shared" ref="T3:T34" si="10">IF($K3=$I$116,$H3,"")</f>
        <v/>
      </c>
      <c r="U3" s="8">
        <f t="shared" ref="U3:U34" si="11">IF($K3=$I$117,$H3,"")</f>
        <v>1</v>
      </c>
      <c r="V3" s="2" t="str">
        <f t="shared" ref="V3:V34" si="12">IF($K3=$I$118,$H3,"")</f>
        <v/>
      </c>
      <c r="W3" s="2" t="str">
        <f t="shared" ref="W3:W34" si="13">IF($K3=$I$119,$H3,"")</f>
        <v/>
      </c>
      <c r="X3" s="2" t="str">
        <f t="shared" ref="X3:X34" si="14">IF($K3=$I$120,$H3,"")</f>
        <v/>
      </c>
      <c r="Y3" s="2" t="str">
        <f t="shared" ref="Y3:Y34" si="15">IF($K3=$I$121,$H3,"")</f>
        <v/>
      </c>
      <c r="Z3" s="2" t="str">
        <f t="shared" ref="Z3:Z34" si="16">IF($K3=$I$122,$H3,"")</f>
        <v/>
      </c>
      <c r="AA3" s="4" t="str">
        <f t="shared" ref="AA3:AA34" si="17">IF($K3=$I$123,$H3,"")</f>
        <v/>
      </c>
      <c r="AB3" s="17" t="str">
        <f t="shared" ref="AB3:AB34" si="18">IF($K3=$I$124,$H3,"")</f>
        <v/>
      </c>
    </row>
    <row r="4" spans="1:28" ht="15" customHeight="1" x14ac:dyDescent="0.25">
      <c r="A4" s="3"/>
      <c r="B4" s="3"/>
      <c r="C4" s="8">
        <v>2</v>
      </c>
      <c r="D4" s="18"/>
      <c r="E4" s="13" t="s">
        <v>7</v>
      </c>
      <c r="F4" s="3"/>
      <c r="G4" s="14">
        <v>44844.27847222222</v>
      </c>
      <c r="H4" s="15">
        <f t="shared" ref="H4:H35" si="19">$H3+1</f>
        <v>2</v>
      </c>
      <c r="I4" s="16">
        <v>49</v>
      </c>
      <c r="J4" s="6" t="str">
        <f t="shared" si="0"/>
        <v>Hodačová Kristýna</v>
      </c>
      <c r="K4" s="2" t="str">
        <f t="shared" si="1"/>
        <v>ZŠ Tyršova Nymburk</v>
      </c>
      <c r="L4" s="2" t="str">
        <f t="shared" si="2"/>
        <v/>
      </c>
      <c r="M4" s="2" t="str">
        <f t="shared" si="3"/>
        <v/>
      </c>
      <c r="N4" s="2" t="str">
        <f t="shared" si="4"/>
        <v/>
      </c>
      <c r="O4" s="2" t="str">
        <f t="shared" si="5"/>
        <v/>
      </c>
      <c r="P4" s="2" t="str">
        <f t="shared" si="6"/>
        <v/>
      </c>
      <c r="Q4" s="2" t="str">
        <f t="shared" si="7"/>
        <v/>
      </c>
      <c r="R4" s="2" t="str">
        <f t="shared" si="8"/>
        <v/>
      </c>
      <c r="S4" s="2" t="str">
        <f t="shared" si="9"/>
        <v/>
      </c>
      <c r="T4" s="8">
        <f t="shared" si="10"/>
        <v>2</v>
      </c>
      <c r="U4" s="2" t="str">
        <f t="shared" si="11"/>
        <v/>
      </c>
      <c r="V4" s="2" t="str">
        <f t="shared" si="12"/>
        <v/>
      </c>
      <c r="W4" s="2" t="str">
        <f t="shared" si="13"/>
        <v/>
      </c>
      <c r="X4" s="2" t="str">
        <f t="shared" si="14"/>
        <v/>
      </c>
      <c r="Y4" s="2" t="str">
        <f t="shared" si="15"/>
        <v/>
      </c>
      <c r="Z4" s="2" t="str">
        <f t="shared" si="16"/>
        <v/>
      </c>
      <c r="AA4" s="4" t="str">
        <f t="shared" si="17"/>
        <v/>
      </c>
      <c r="AB4" s="17" t="str">
        <f t="shared" si="18"/>
        <v/>
      </c>
    </row>
    <row r="5" spans="1:28" ht="15" customHeight="1" x14ac:dyDescent="0.25">
      <c r="A5" s="3"/>
      <c r="B5" s="3"/>
      <c r="C5" s="8">
        <v>3</v>
      </c>
      <c r="D5" s="13" t="s">
        <v>119</v>
      </c>
      <c r="E5" s="13" t="s">
        <v>7</v>
      </c>
      <c r="F5" s="3"/>
      <c r="G5" s="14">
        <v>44844.307638888888</v>
      </c>
      <c r="H5" s="15">
        <f t="shared" si="19"/>
        <v>3</v>
      </c>
      <c r="I5" s="16">
        <v>68</v>
      </c>
      <c r="J5" s="6" t="str">
        <f t="shared" si="0"/>
        <v>Jirounková Anežka</v>
      </c>
      <c r="K5" s="2" t="str">
        <f t="shared" si="1"/>
        <v>ZŠ Kounice A</v>
      </c>
      <c r="L5" s="2" t="str">
        <f t="shared" si="2"/>
        <v/>
      </c>
      <c r="M5" s="2" t="str">
        <f t="shared" si="3"/>
        <v/>
      </c>
      <c r="N5" s="2" t="str">
        <f t="shared" si="4"/>
        <v/>
      </c>
      <c r="O5" s="2" t="str">
        <f t="shared" si="5"/>
        <v/>
      </c>
      <c r="P5" s="2" t="str">
        <f t="shared" si="6"/>
        <v/>
      </c>
      <c r="Q5" s="2" t="str">
        <f t="shared" si="7"/>
        <v/>
      </c>
      <c r="R5" s="2" t="str">
        <f t="shared" si="8"/>
        <v/>
      </c>
      <c r="S5" s="2" t="str">
        <f t="shared" si="9"/>
        <v/>
      </c>
      <c r="T5" s="2" t="str">
        <f t="shared" si="10"/>
        <v/>
      </c>
      <c r="U5" s="2" t="str">
        <f t="shared" si="11"/>
        <v/>
      </c>
      <c r="V5" s="2" t="str">
        <f t="shared" si="12"/>
        <v/>
      </c>
      <c r="W5" s="8">
        <f t="shared" si="13"/>
        <v>3</v>
      </c>
      <c r="X5" s="2" t="str">
        <f t="shared" si="14"/>
        <v/>
      </c>
      <c r="Y5" s="2" t="str">
        <f t="shared" si="15"/>
        <v/>
      </c>
      <c r="Z5" s="2" t="str">
        <f t="shared" si="16"/>
        <v/>
      </c>
      <c r="AA5" s="4" t="str">
        <f t="shared" si="17"/>
        <v/>
      </c>
      <c r="AB5" s="17" t="str">
        <f t="shared" si="18"/>
        <v/>
      </c>
    </row>
    <row r="6" spans="1:28" ht="15" customHeight="1" x14ac:dyDescent="0.25">
      <c r="A6" s="3"/>
      <c r="B6" s="3"/>
      <c r="C6" s="8">
        <v>4</v>
      </c>
      <c r="D6" s="13" t="s">
        <v>120</v>
      </c>
      <c r="E6" s="13" t="s">
        <v>7</v>
      </c>
      <c r="F6" s="3"/>
      <c r="G6" s="14">
        <v>44844.310416666667</v>
      </c>
      <c r="H6" s="15">
        <f t="shared" si="19"/>
        <v>4</v>
      </c>
      <c r="I6" s="16">
        <v>20</v>
      </c>
      <c r="J6" s="6" t="str">
        <f t="shared" si="0"/>
        <v>Nicol Doležalová</v>
      </c>
      <c r="K6" s="2" t="str">
        <f t="shared" si="1"/>
        <v>ZŠ Milovice Juventa A</v>
      </c>
      <c r="L6" s="2" t="str">
        <f t="shared" si="2"/>
        <v/>
      </c>
      <c r="M6" s="2" t="str">
        <f t="shared" si="3"/>
        <v/>
      </c>
      <c r="N6" s="2" t="str">
        <f t="shared" si="4"/>
        <v/>
      </c>
      <c r="O6" s="8">
        <f t="shared" si="5"/>
        <v>4</v>
      </c>
      <c r="P6" s="2" t="str">
        <f t="shared" si="6"/>
        <v/>
      </c>
      <c r="Q6" s="2" t="str">
        <f t="shared" si="7"/>
        <v/>
      </c>
      <c r="R6" s="2" t="str">
        <f t="shared" si="8"/>
        <v/>
      </c>
      <c r="S6" s="2" t="str">
        <f t="shared" si="9"/>
        <v/>
      </c>
      <c r="T6" s="2" t="str">
        <f t="shared" si="10"/>
        <v/>
      </c>
      <c r="U6" s="2" t="str">
        <f t="shared" si="11"/>
        <v/>
      </c>
      <c r="V6" s="2" t="str">
        <f t="shared" si="12"/>
        <v/>
      </c>
      <c r="W6" s="2" t="str">
        <f t="shared" si="13"/>
        <v/>
      </c>
      <c r="X6" s="2" t="str">
        <f t="shared" si="14"/>
        <v/>
      </c>
      <c r="Y6" s="2" t="str">
        <f t="shared" si="15"/>
        <v/>
      </c>
      <c r="Z6" s="2" t="str">
        <f t="shared" si="16"/>
        <v/>
      </c>
      <c r="AA6" s="4" t="str">
        <f t="shared" si="17"/>
        <v/>
      </c>
      <c r="AB6" s="17" t="str">
        <f t="shared" si="18"/>
        <v/>
      </c>
    </row>
    <row r="7" spans="1:28" ht="15" customHeight="1" x14ac:dyDescent="0.25">
      <c r="A7" s="3"/>
      <c r="B7" s="3"/>
      <c r="C7" s="8">
        <v>5</v>
      </c>
      <c r="D7" s="13" t="s">
        <v>121</v>
      </c>
      <c r="E7" s="13" t="s">
        <v>7</v>
      </c>
      <c r="F7" s="3"/>
      <c r="G7" s="14">
        <v>44844.311111111114</v>
      </c>
      <c r="H7" s="15">
        <f t="shared" si="19"/>
        <v>5</v>
      </c>
      <c r="I7" s="16">
        <v>38</v>
      </c>
      <c r="J7" s="6" t="str">
        <f t="shared" si="0"/>
        <v>Julie Hubáčková</v>
      </c>
      <c r="K7" s="2" t="str">
        <f t="shared" si="1"/>
        <v>ZŠ Semice</v>
      </c>
      <c r="L7" s="2" t="str">
        <f t="shared" si="2"/>
        <v/>
      </c>
      <c r="M7" s="2" t="str">
        <f t="shared" si="3"/>
        <v/>
      </c>
      <c r="N7" s="2" t="str">
        <f t="shared" si="4"/>
        <v/>
      </c>
      <c r="O7" s="2" t="str">
        <f t="shared" si="5"/>
        <v/>
      </c>
      <c r="P7" s="2" t="str">
        <f t="shared" si="6"/>
        <v/>
      </c>
      <c r="Q7" s="2" t="str">
        <f t="shared" si="7"/>
        <v/>
      </c>
      <c r="R7" s="8">
        <f t="shared" si="8"/>
        <v>5</v>
      </c>
      <c r="S7" s="2" t="str">
        <f t="shared" si="9"/>
        <v/>
      </c>
      <c r="T7" s="2" t="str">
        <f t="shared" si="10"/>
        <v/>
      </c>
      <c r="U7" s="2" t="str">
        <f t="shared" si="11"/>
        <v/>
      </c>
      <c r="V7" s="2" t="str">
        <f t="shared" si="12"/>
        <v/>
      </c>
      <c r="W7" s="2" t="str">
        <f t="shared" si="13"/>
        <v/>
      </c>
      <c r="X7" s="2" t="str">
        <f t="shared" si="14"/>
        <v/>
      </c>
      <c r="Y7" s="2" t="str">
        <f t="shared" si="15"/>
        <v/>
      </c>
      <c r="Z7" s="2" t="str">
        <f t="shared" si="16"/>
        <v/>
      </c>
      <c r="AA7" s="4" t="str">
        <f t="shared" si="17"/>
        <v/>
      </c>
      <c r="AB7" s="17" t="str">
        <f t="shared" si="18"/>
        <v/>
      </c>
    </row>
    <row r="8" spans="1:28" ht="15" customHeight="1" x14ac:dyDescent="0.25">
      <c r="A8" s="3"/>
      <c r="B8" s="3"/>
      <c r="C8" s="8">
        <v>6</v>
      </c>
      <c r="D8" s="13" t="s">
        <v>122</v>
      </c>
      <c r="E8" s="13" t="s">
        <v>7</v>
      </c>
      <c r="F8" s="3"/>
      <c r="G8" s="14">
        <v>44844.311805555553</v>
      </c>
      <c r="H8" s="15">
        <f t="shared" si="19"/>
        <v>6</v>
      </c>
      <c r="I8" s="16">
        <v>86</v>
      </c>
      <c r="J8" s="6" t="str">
        <f t="shared" si="0"/>
        <v>Bedrnová Aneta</v>
      </c>
      <c r="K8" s="2" t="str">
        <f t="shared" si="1"/>
        <v>ZŠ V.Havla Poděbrady</v>
      </c>
      <c r="L8" s="2" t="str">
        <f t="shared" si="2"/>
        <v/>
      </c>
      <c r="M8" s="2" t="str">
        <f t="shared" si="3"/>
        <v/>
      </c>
      <c r="N8" s="2" t="str">
        <f t="shared" si="4"/>
        <v/>
      </c>
      <c r="O8" s="2" t="str">
        <f t="shared" si="5"/>
        <v/>
      </c>
      <c r="P8" s="2" t="str">
        <f t="shared" si="6"/>
        <v/>
      </c>
      <c r="Q8" s="2" t="str">
        <f t="shared" si="7"/>
        <v/>
      </c>
      <c r="R8" s="2" t="str">
        <f t="shared" si="8"/>
        <v/>
      </c>
      <c r="S8" s="2" t="str">
        <f t="shared" si="9"/>
        <v/>
      </c>
      <c r="T8" s="2" t="str">
        <f t="shared" si="10"/>
        <v/>
      </c>
      <c r="U8" s="2" t="str">
        <f t="shared" si="11"/>
        <v/>
      </c>
      <c r="V8" s="2" t="str">
        <f t="shared" si="12"/>
        <v/>
      </c>
      <c r="W8" s="2" t="str">
        <f t="shared" si="13"/>
        <v/>
      </c>
      <c r="X8" s="2" t="str">
        <f t="shared" si="14"/>
        <v/>
      </c>
      <c r="Y8" s="2" t="str">
        <f t="shared" si="15"/>
        <v/>
      </c>
      <c r="Z8" s="8">
        <f t="shared" si="16"/>
        <v>6</v>
      </c>
      <c r="AA8" s="4" t="str">
        <f t="shared" si="17"/>
        <v/>
      </c>
      <c r="AB8" s="17" t="str">
        <f t="shared" si="18"/>
        <v/>
      </c>
    </row>
    <row r="9" spans="1:28" ht="15" customHeight="1" x14ac:dyDescent="0.25">
      <c r="A9" s="3"/>
      <c r="B9" s="2" t="s">
        <v>17</v>
      </c>
      <c r="C9" s="8">
        <v>7</v>
      </c>
      <c r="D9" s="13" t="s">
        <v>123</v>
      </c>
      <c r="E9" s="2" t="s">
        <v>17</v>
      </c>
      <c r="F9" s="3"/>
      <c r="G9" s="14">
        <v>44844.313194444447</v>
      </c>
      <c r="H9" s="15">
        <f t="shared" si="19"/>
        <v>7</v>
      </c>
      <c r="I9" s="16">
        <v>19</v>
      </c>
      <c r="J9" s="6" t="str">
        <f t="shared" si="0"/>
        <v>Vanessa Bartáková</v>
      </c>
      <c r="K9" s="2" t="str">
        <f t="shared" si="1"/>
        <v>ZŠ Milovice Juventa A</v>
      </c>
      <c r="L9" s="2" t="str">
        <f t="shared" si="2"/>
        <v/>
      </c>
      <c r="M9" s="2" t="str">
        <f t="shared" si="3"/>
        <v/>
      </c>
      <c r="N9" s="2" t="str">
        <f t="shared" si="4"/>
        <v/>
      </c>
      <c r="O9" s="8">
        <f t="shared" si="5"/>
        <v>7</v>
      </c>
      <c r="P9" s="2" t="str">
        <f t="shared" si="6"/>
        <v/>
      </c>
      <c r="Q9" s="2" t="str">
        <f t="shared" si="7"/>
        <v/>
      </c>
      <c r="R9" s="2" t="str">
        <f t="shared" si="8"/>
        <v/>
      </c>
      <c r="S9" s="2" t="str">
        <f t="shared" si="9"/>
        <v/>
      </c>
      <c r="T9" s="2" t="str">
        <f t="shared" si="10"/>
        <v/>
      </c>
      <c r="U9" s="2" t="str">
        <f t="shared" si="11"/>
        <v/>
      </c>
      <c r="V9" s="2" t="str">
        <f t="shared" si="12"/>
        <v/>
      </c>
      <c r="W9" s="2" t="str">
        <f t="shared" si="13"/>
        <v/>
      </c>
      <c r="X9" s="2" t="str">
        <f t="shared" si="14"/>
        <v/>
      </c>
      <c r="Y9" s="2" t="str">
        <f t="shared" si="15"/>
        <v/>
      </c>
      <c r="Z9" s="2" t="str">
        <f t="shared" si="16"/>
        <v/>
      </c>
      <c r="AA9" s="4" t="str">
        <f t="shared" si="17"/>
        <v/>
      </c>
      <c r="AB9" s="17" t="str">
        <f t="shared" si="18"/>
        <v/>
      </c>
    </row>
    <row r="10" spans="1:28" ht="15" customHeight="1" x14ac:dyDescent="0.25">
      <c r="A10" s="3"/>
      <c r="B10" s="3"/>
      <c r="C10" s="8">
        <v>8</v>
      </c>
      <c r="D10" s="13" t="s">
        <v>124</v>
      </c>
      <c r="E10" s="2" t="s">
        <v>17</v>
      </c>
      <c r="F10" s="3"/>
      <c r="G10" s="14">
        <v>44844.316666666666</v>
      </c>
      <c r="H10" s="15">
        <f t="shared" si="19"/>
        <v>8</v>
      </c>
      <c r="I10" s="16">
        <v>42</v>
      </c>
      <c r="J10" s="6" t="str">
        <f t="shared" si="0"/>
        <v>Hana Kratochvílová</v>
      </c>
      <c r="K10" s="2" t="str">
        <f t="shared" si="1"/>
        <v>ZŠ Semice</v>
      </c>
      <c r="L10" s="2" t="str">
        <f t="shared" si="2"/>
        <v/>
      </c>
      <c r="M10" s="2" t="str">
        <f t="shared" si="3"/>
        <v/>
      </c>
      <c r="N10" s="2" t="str">
        <f t="shared" si="4"/>
        <v/>
      </c>
      <c r="O10" s="2" t="str">
        <f t="shared" si="5"/>
        <v/>
      </c>
      <c r="P10" s="2" t="str">
        <f t="shared" si="6"/>
        <v/>
      </c>
      <c r="Q10" s="2" t="str">
        <f t="shared" si="7"/>
        <v/>
      </c>
      <c r="R10" s="8">
        <f t="shared" si="8"/>
        <v>8</v>
      </c>
      <c r="S10" s="2" t="str">
        <f t="shared" si="9"/>
        <v/>
      </c>
      <c r="T10" s="2" t="str">
        <f t="shared" si="10"/>
        <v/>
      </c>
      <c r="U10" s="2" t="str">
        <f t="shared" si="11"/>
        <v/>
      </c>
      <c r="V10" s="2" t="str">
        <f t="shared" si="12"/>
        <v/>
      </c>
      <c r="W10" s="2" t="str">
        <f t="shared" si="13"/>
        <v/>
      </c>
      <c r="X10" s="2" t="str">
        <f t="shared" si="14"/>
        <v/>
      </c>
      <c r="Y10" s="2" t="str">
        <f t="shared" si="15"/>
        <v/>
      </c>
      <c r="Z10" s="2" t="str">
        <f t="shared" si="16"/>
        <v/>
      </c>
      <c r="AA10" s="4" t="str">
        <f t="shared" si="17"/>
        <v/>
      </c>
      <c r="AB10" s="17" t="str">
        <f t="shared" si="18"/>
        <v/>
      </c>
    </row>
    <row r="11" spans="1:28" ht="15" customHeight="1" x14ac:dyDescent="0.25">
      <c r="A11" s="3"/>
      <c r="B11" s="3"/>
      <c r="C11" s="8">
        <v>9</v>
      </c>
      <c r="D11" s="13" t="s">
        <v>125</v>
      </c>
      <c r="E11" s="2" t="s">
        <v>17</v>
      </c>
      <c r="F11" s="3"/>
      <c r="G11" s="14">
        <v>44844.318055555559</v>
      </c>
      <c r="H11" s="15">
        <f t="shared" si="19"/>
        <v>9</v>
      </c>
      <c r="I11" s="16">
        <v>12</v>
      </c>
      <c r="J11" s="6" t="str">
        <f t="shared" si="0"/>
        <v>Radka Jílková</v>
      </c>
      <c r="K11" s="2" t="str">
        <f t="shared" si="1"/>
        <v>ZŠ JAK Lysá</v>
      </c>
      <c r="L11" s="2" t="str">
        <f t="shared" si="2"/>
        <v/>
      </c>
      <c r="M11" s="8">
        <f t="shared" si="3"/>
        <v>9</v>
      </c>
      <c r="N11" s="2" t="str">
        <f t="shared" si="4"/>
        <v/>
      </c>
      <c r="O11" s="2" t="str">
        <f t="shared" si="5"/>
        <v/>
      </c>
      <c r="P11" s="2" t="str">
        <f t="shared" si="6"/>
        <v/>
      </c>
      <c r="Q11" s="2" t="str">
        <f t="shared" si="7"/>
        <v/>
      </c>
      <c r="R11" s="2" t="str">
        <f t="shared" si="8"/>
        <v/>
      </c>
      <c r="S11" s="2" t="str">
        <f t="shared" si="9"/>
        <v/>
      </c>
      <c r="T11" s="2" t="str">
        <f t="shared" si="10"/>
        <v/>
      </c>
      <c r="U11" s="2" t="str">
        <f t="shared" si="11"/>
        <v/>
      </c>
      <c r="V11" s="2" t="str">
        <f t="shared" si="12"/>
        <v/>
      </c>
      <c r="W11" s="2" t="str">
        <f t="shared" si="13"/>
        <v/>
      </c>
      <c r="X11" s="2" t="str">
        <f t="shared" si="14"/>
        <v/>
      </c>
      <c r="Y11" s="2" t="str">
        <f t="shared" si="15"/>
        <v/>
      </c>
      <c r="Z11" s="2" t="str">
        <f t="shared" si="16"/>
        <v/>
      </c>
      <c r="AA11" s="4" t="str">
        <f t="shared" si="17"/>
        <v/>
      </c>
      <c r="AB11" s="17" t="str">
        <f t="shared" si="18"/>
        <v/>
      </c>
    </row>
    <row r="12" spans="1:28" ht="15" customHeight="1" x14ac:dyDescent="0.25">
      <c r="A12" s="3"/>
      <c r="B12" s="3"/>
      <c r="C12" s="8">
        <v>10</v>
      </c>
      <c r="D12" s="13" t="s">
        <v>126</v>
      </c>
      <c r="E12" s="2" t="s">
        <v>17</v>
      </c>
      <c r="F12" s="3"/>
      <c r="G12" s="14">
        <v>44844.318749999999</v>
      </c>
      <c r="H12" s="15">
        <f t="shared" si="19"/>
        <v>10</v>
      </c>
      <c r="I12" s="16">
        <v>73</v>
      </c>
      <c r="J12" s="6" t="str">
        <f t="shared" si="0"/>
        <v>Martina Ježková</v>
      </c>
      <c r="K12" s="2" t="str">
        <f t="shared" si="1"/>
        <v>ZŠ Loučeň</v>
      </c>
      <c r="L12" s="2" t="str">
        <f t="shared" si="2"/>
        <v/>
      </c>
      <c r="M12" s="2" t="str">
        <f t="shared" si="3"/>
        <v/>
      </c>
      <c r="N12" s="2" t="str">
        <f t="shared" si="4"/>
        <v/>
      </c>
      <c r="O12" s="2" t="str">
        <f t="shared" si="5"/>
        <v/>
      </c>
      <c r="P12" s="2" t="str">
        <f t="shared" si="6"/>
        <v/>
      </c>
      <c r="Q12" s="2" t="str">
        <f t="shared" si="7"/>
        <v/>
      </c>
      <c r="R12" s="2" t="str">
        <f t="shared" si="8"/>
        <v/>
      </c>
      <c r="S12" s="2" t="str">
        <f t="shared" si="9"/>
        <v/>
      </c>
      <c r="T12" s="2" t="str">
        <f t="shared" si="10"/>
        <v/>
      </c>
      <c r="U12" s="2" t="str">
        <f t="shared" si="11"/>
        <v/>
      </c>
      <c r="V12" s="2" t="str">
        <f t="shared" si="12"/>
        <v/>
      </c>
      <c r="W12" s="2" t="str">
        <f t="shared" si="13"/>
        <v/>
      </c>
      <c r="X12" s="8">
        <f t="shared" si="14"/>
        <v>10</v>
      </c>
      <c r="Y12" s="2" t="str">
        <f t="shared" si="15"/>
        <v/>
      </c>
      <c r="Z12" s="2" t="str">
        <f t="shared" si="16"/>
        <v/>
      </c>
      <c r="AA12" s="4" t="str">
        <f t="shared" si="17"/>
        <v/>
      </c>
      <c r="AB12" s="17" t="str">
        <f t="shared" si="18"/>
        <v/>
      </c>
    </row>
    <row r="13" spans="1:28" ht="15" customHeight="1" x14ac:dyDescent="0.25">
      <c r="A13" s="3"/>
      <c r="B13" s="3"/>
      <c r="C13" s="8">
        <v>11</v>
      </c>
      <c r="D13" s="13" t="s">
        <v>127</v>
      </c>
      <c r="E13" s="2" t="s">
        <v>17</v>
      </c>
      <c r="F13" s="3"/>
      <c r="G13" s="3"/>
      <c r="H13" s="15">
        <f t="shared" si="19"/>
        <v>11</v>
      </c>
      <c r="I13" s="16">
        <v>85</v>
      </c>
      <c r="J13" s="6" t="str">
        <f t="shared" si="0"/>
        <v>Krejčíková Gabriela</v>
      </c>
      <c r="K13" s="2" t="str">
        <f t="shared" si="1"/>
        <v>ZŠ V.Havla Poděbrady</v>
      </c>
      <c r="L13" s="2" t="str">
        <f t="shared" si="2"/>
        <v/>
      </c>
      <c r="M13" s="2" t="str">
        <f t="shared" si="3"/>
        <v/>
      </c>
      <c r="N13" s="2" t="str">
        <f t="shared" si="4"/>
        <v/>
      </c>
      <c r="O13" s="2" t="str">
        <f t="shared" si="5"/>
        <v/>
      </c>
      <c r="P13" s="2" t="str">
        <f t="shared" si="6"/>
        <v/>
      </c>
      <c r="Q13" s="2" t="str">
        <f t="shared" si="7"/>
        <v/>
      </c>
      <c r="R13" s="2" t="str">
        <f t="shared" si="8"/>
        <v/>
      </c>
      <c r="S13" s="2" t="str">
        <f t="shared" si="9"/>
        <v/>
      </c>
      <c r="T13" s="2" t="str">
        <f t="shared" si="10"/>
        <v/>
      </c>
      <c r="U13" s="2" t="str">
        <f t="shared" si="11"/>
        <v/>
      </c>
      <c r="V13" s="2" t="str">
        <f t="shared" si="12"/>
        <v/>
      </c>
      <c r="W13" s="2" t="str">
        <f t="shared" si="13"/>
        <v/>
      </c>
      <c r="X13" s="2" t="str">
        <f t="shared" si="14"/>
        <v/>
      </c>
      <c r="Y13" s="2" t="str">
        <f t="shared" si="15"/>
        <v/>
      </c>
      <c r="Z13" s="8">
        <f t="shared" si="16"/>
        <v>11</v>
      </c>
      <c r="AA13" s="4" t="str">
        <f t="shared" si="17"/>
        <v/>
      </c>
      <c r="AB13" s="17" t="str">
        <f t="shared" si="18"/>
        <v/>
      </c>
    </row>
    <row r="14" spans="1:28" ht="15" customHeight="1" x14ac:dyDescent="0.25">
      <c r="A14" s="3"/>
      <c r="B14" s="3"/>
      <c r="C14" s="8">
        <v>12</v>
      </c>
      <c r="D14" s="13" t="s">
        <v>128</v>
      </c>
      <c r="E14" s="2" t="s">
        <v>17</v>
      </c>
      <c r="F14" s="3"/>
      <c r="G14" s="3"/>
      <c r="H14" s="15">
        <f t="shared" si="19"/>
        <v>12</v>
      </c>
      <c r="I14" s="16">
        <v>43</v>
      </c>
      <c r="J14" s="6" t="str">
        <f t="shared" si="0"/>
        <v>Julie Hodycová</v>
      </c>
      <c r="K14" s="2" t="str">
        <f t="shared" si="1"/>
        <v>ZŠ BH Lysá</v>
      </c>
      <c r="L14" s="2" t="str">
        <f t="shared" si="2"/>
        <v/>
      </c>
      <c r="M14" s="2" t="str">
        <f t="shared" si="3"/>
        <v/>
      </c>
      <c r="N14" s="2" t="str">
        <f t="shared" si="4"/>
        <v/>
      </c>
      <c r="O14" s="2" t="str">
        <f t="shared" si="5"/>
        <v/>
      </c>
      <c r="P14" s="2" t="str">
        <f t="shared" si="6"/>
        <v/>
      </c>
      <c r="Q14" s="2" t="str">
        <f t="shared" si="7"/>
        <v/>
      </c>
      <c r="R14" s="2" t="str">
        <f t="shared" si="8"/>
        <v/>
      </c>
      <c r="S14" s="8">
        <f t="shared" si="9"/>
        <v>12</v>
      </c>
      <c r="T14" s="2" t="str">
        <f t="shared" si="10"/>
        <v/>
      </c>
      <c r="U14" s="2" t="str">
        <f t="shared" si="11"/>
        <v/>
      </c>
      <c r="V14" s="2" t="str">
        <f t="shared" si="12"/>
        <v/>
      </c>
      <c r="W14" s="2" t="str">
        <f t="shared" si="13"/>
        <v/>
      </c>
      <c r="X14" s="2" t="str">
        <f t="shared" si="14"/>
        <v/>
      </c>
      <c r="Y14" s="2" t="str">
        <f t="shared" si="15"/>
        <v/>
      </c>
      <c r="Z14" s="2" t="str">
        <f t="shared" si="16"/>
        <v/>
      </c>
      <c r="AA14" s="4" t="str">
        <f t="shared" si="17"/>
        <v/>
      </c>
      <c r="AB14" s="17" t="str">
        <f t="shared" si="18"/>
        <v/>
      </c>
    </row>
    <row r="15" spans="1:28" ht="15" customHeight="1" x14ac:dyDescent="0.25">
      <c r="A15" s="3"/>
      <c r="B15" s="13" t="s">
        <v>129</v>
      </c>
      <c r="C15" s="8">
        <v>13</v>
      </c>
      <c r="D15" s="18"/>
      <c r="E15" s="13" t="s">
        <v>129</v>
      </c>
      <c r="F15" s="3"/>
      <c r="G15" s="3"/>
      <c r="H15" s="15">
        <f t="shared" si="19"/>
        <v>13</v>
      </c>
      <c r="I15" s="16">
        <v>53</v>
      </c>
      <c r="J15" s="6" t="str">
        <f t="shared" si="0"/>
        <v>Ščuková Sára</v>
      </c>
      <c r="K15" s="2" t="str">
        <f t="shared" si="1"/>
        <v>ZŠ Tyršova Nymburk</v>
      </c>
      <c r="L15" s="2" t="str">
        <f t="shared" si="2"/>
        <v/>
      </c>
      <c r="M15" s="2" t="str">
        <f t="shared" si="3"/>
        <v/>
      </c>
      <c r="N15" s="2" t="str">
        <f t="shared" si="4"/>
        <v/>
      </c>
      <c r="O15" s="2" t="str">
        <f t="shared" si="5"/>
        <v/>
      </c>
      <c r="P15" s="2" t="str">
        <f t="shared" si="6"/>
        <v/>
      </c>
      <c r="Q15" s="2" t="str">
        <f t="shared" si="7"/>
        <v/>
      </c>
      <c r="R15" s="2" t="str">
        <f t="shared" si="8"/>
        <v/>
      </c>
      <c r="S15" s="2" t="str">
        <f t="shared" si="9"/>
        <v/>
      </c>
      <c r="T15" s="8">
        <f t="shared" si="10"/>
        <v>13</v>
      </c>
      <c r="U15" s="2" t="str">
        <f t="shared" si="11"/>
        <v/>
      </c>
      <c r="V15" s="2" t="str">
        <f t="shared" si="12"/>
        <v/>
      </c>
      <c r="W15" s="2" t="str">
        <f t="shared" si="13"/>
        <v/>
      </c>
      <c r="X15" s="2" t="str">
        <f t="shared" si="14"/>
        <v/>
      </c>
      <c r="Y15" s="2" t="str">
        <f t="shared" si="15"/>
        <v/>
      </c>
      <c r="Z15" s="2" t="str">
        <f t="shared" si="16"/>
        <v/>
      </c>
      <c r="AA15" s="4" t="str">
        <f t="shared" si="17"/>
        <v/>
      </c>
      <c r="AB15" s="17" t="str">
        <f t="shared" si="18"/>
        <v/>
      </c>
    </row>
    <row r="16" spans="1:28" ht="15" customHeight="1" x14ac:dyDescent="0.25">
      <c r="A16" s="3"/>
      <c r="B16" s="2" t="s">
        <v>130</v>
      </c>
      <c r="C16" s="8">
        <v>14</v>
      </c>
      <c r="D16" s="13" t="s">
        <v>131</v>
      </c>
      <c r="E16" s="13" t="s">
        <v>129</v>
      </c>
      <c r="F16" s="3"/>
      <c r="G16" s="3"/>
      <c r="H16" s="15">
        <f t="shared" si="19"/>
        <v>14</v>
      </c>
      <c r="I16" s="16">
        <v>55</v>
      </c>
      <c r="J16" s="6" t="str">
        <f t="shared" si="0"/>
        <v>Pokorná Adéla</v>
      </c>
      <c r="K16" s="2" t="str">
        <f t="shared" si="1"/>
        <v>ZŠ KOM Nymburk</v>
      </c>
      <c r="L16" s="2" t="str">
        <f t="shared" si="2"/>
        <v/>
      </c>
      <c r="M16" s="2" t="str">
        <f t="shared" si="3"/>
        <v/>
      </c>
      <c r="N16" s="2" t="str">
        <f t="shared" si="4"/>
        <v/>
      </c>
      <c r="O16" s="2" t="str">
        <f t="shared" si="5"/>
        <v/>
      </c>
      <c r="P16" s="2" t="str">
        <f t="shared" si="6"/>
        <v/>
      </c>
      <c r="Q16" s="2" t="str">
        <f t="shared" si="7"/>
        <v/>
      </c>
      <c r="R16" s="2" t="str">
        <f t="shared" si="8"/>
        <v/>
      </c>
      <c r="S16" s="2" t="str">
        <f t="shared" si="9"/>
        <v/>
      </c>
      <c r="T16" s="2" t="str">
        <f t="shared" si="10"/>
        <v/>
      </c>
      <c r="U16" s="8">
        <f t="shared" si="11"/>
        <v>14</v>
      </c>
      <c r="V16" s="2" t="str">
        <f t="shared" si="12"/>
        <v/>
      </c>
      <c r="W16" s="2" t="str">
        <f t="shared" si="13"/>
        <v/>
      </c>
      <c r="X16" s="2" t="str">
        <f t="shared" si="14"/>
        <v/>
      </c>
      <c r="Y16" s="2" t="str">
        <f t="shared" si="15"/>
        <v/>
      </c>
      <c r="Z16" s="2" t="str">
        <f t="shared" si="16"/>
        <v/>
      </c>
      <c r="AA16" s="4" t="str">
        <f t="shared" si="17"/>
        <v/>
      </c>
      <c r="AB16" s="17" t="str">
        <f t="shared" si="18"/>
        <v/>
      </c>
    </row>
    <row r="17" spans="1:28" ht="15" customHeight="1" x14ac:dyDescent="0.25">
      <c r="A17" s="3"/>
      <c r="B17" s="3"/>
      <c r="C17" s="8">
        <v>15</v>
      </c>
      <c r="D17" s="13" t="s">
        <v>132</v>
      </c>
      <c r="E17" s="13" t="s">
        <v>129</v>
      </c>
      <c r="F17" s="3"/>
      <c r="G17" s="3"/>
      <c r="H17" s="15">
        <f t="shared" si="19"/>
        <v>15</v>
      </c>
      <c r="I17" s="16">
        <v>37</v>
      </c>
      <c r="J17" s="6" t="str">
        <f t="shared" si="0"/>
        <v>Sofie Šimonová</v>
      </c>
      <c r="K17" s="2" t="str">
        <f t="shared" si="1"/>
        <v>ZŠ Semice</v>
      </c>
      <c r="L17" s="2" t="str">
        <f t="shared" si="2"/>
        <v/>
      </c>
      <c r="M17" s="2" t="str">
        <f t="shared" si="3"/>
        <v/>
      </c>
      <c r="N17" s="2" t="str">
        <f t="shared" si="4"/>
        <v/>
      </c>
      <c r="O17" s="2" t="str">
        <f t="shared" si="5"/>
        <v/>
      </c>
      <c r="P17" s="2" t="str">
        <f t="shared" si="6"/>
        <v/>
      </c>
      <c r="Q17" s="2" t="str">
        <f t="shared" si="7"/>
        <v/>
      </c>
      <c r="R17" s="8">
        <f t="shared" si="8"/>
        <v>15</v>
      </c>
      <c r="S17" s="2" t="str">
        <f t="shared" si="9"/>
        <v/>
      </c>
      <c r="T17" s="2" t="str">
        <f t="shared" si="10"/>
        <v/>
      </c>
      <c r="U17" s="2" t="str">
        <f t="shared" si="11"/>
        <v/>
      </c>
      <c r="V17" s="2" t="str">
        <f t="shared" si="12"/>
        <v/>
      </c>
      <c r="W17" s="2" t="str">
        <f t="shared" si="13"/>
        <v/>
      </c>
      <c r="X17" s="2" t="str">
        <f t="shared" si="14"/>
        <v/>
      </c>
      <c r="Y17" s="2" t="str">
        <f t="shared" si="15"/>
        <v/>
      </c>
      <c r="Z17" s="2" t="str">
        <f t="shared" si="16"/>
        <v/>
      </c>
      <c r="AA17" s="4" t="str">
        <f t="shared" si="17"/>
        <v/>
      </c>
      <c r="AB17" s="17" t="str">
        <f t="shared" si="18"/>
        <v/>
      </c>
    </row>
    <row r="18" spans="1:28" ht="15" customHeight="1" x14ac:dyDescent="0.25">
      <c r="A18" s="3"/>
      <c r="B18" s="3"/>
      <c r="C18" s="8">
        <v>16</v>
      </c>
      <c r="D18" s="18"/>
      <c r="E18" s="13" t="s">
        <v>129</v>
      </c>
      <c r="F18" s="3"/>
      <c r="G18" s="3"/>
      <c r="H18" s="15">
        <f t="shared" si="19"/>
        <v>16</v>
      </c>
      <c r="I18" s="16">
        <v>3</v>
      </c>
      <c r="J18" s="6" t="str">
        <f t="shared" si="0"/>
        <v>Šípková Zuzana</v>
      </c>
      <c r="K18" s="2" t="str">
        <f t="shared" si="1"/>
        <v>EKO G Poděbrady</v>
      </c>
      <c r="L18" s="8">
        <f t="shared" si="2"/>
        <v>16</v>
      </c>
      <c r="M18" s="2" t="str">
        <f t="shared" si="3"/>
        <v/>
      </c>
      <c r="N18" s="2" t="str">
        <f t="shared" si="4"/>
        <v/>
      </c>
      <c r="O18" s="2" t="str">
        <f t="shared" si="5"/>
        <v/>
      </c>
      <c r="P18" s="2" t="str">
        <f t="shared" si="6"/>
        <v/>
      </c>
      <c r="Q18" s="2" t="str">
        <f t="shared" si="7"/>
        <v/>
      </c>
      <c r="R18" s="2" t="str">
        <f t="shared" si="8"/>
        <v/>
      </c>
      <c r="S18" s="2" t="str">
        <f t="shared" si="9"/>
        <v/>
      </c>
      <c r="T18" s="2" t="str">
        <f t="shared" si="10"/>
        <v/>
      </c>
      <c r="U18" s="2" t="str">
        <f t="shared" si="11"/>
        <v/>
      </c>
      <c r="V18" s="2" t="str">
        <f t="shared" si="12"/>
        <v/>
      </c>
      <c r="W18" s="2" t="str">
        <f t="shared" si="13"/>
        <v/>
      </c>
      <c r="X18" s="2" t="str">
        <f t="shared" si="14"/>
        <v/>
      </c>
      <c r="Y18" s="2" t="str">
        <f t="shared" si="15"/>
        <v/>
      </c>
      <c r="Z18" s="2" t="str">
        <f t="shared" si="16"/>
        <v/>
      </c>
      <c r="AA18" s="4" t="str">
        <f t="shared" si="17"/>
        <v/>
      </c>
      <c r="AB18" s="17" t="str">
        <f t="shared" si="18"/>
        <v/>
      </c>
    </row>
    <row r="19" spans="1:28" ht="15" customHeight="1" x14ac:dyDescent="0.25">
      <c r="A19" s="3"/>
      <c r="B19" s="3"/>
      <c r="C19" s="8">
        <v>17</v>
      </c>
      <c r="D19" s="18"/>
      <c r="E19" s="13" t="s">
        <v>129</v>
      </c>
      <c r="F19" s="3"/>
      <c r="G19" s="3"/>
      <c r="H19" s="15">
        <f t="shared" si="19"/>
        <v>17</v>
      </c>
      <c r="I19" s="16">
        <v>4</v>
      </c>
      <c r="J19" s="6" t="str">
        <f t="shared" si="0"/>
        <v>Kroužilová Michaela</v>
      </c>
      <c r="K19" s="2" t="str">
        <f t="shared" si="1"/>
        <v>EKO G Poděbrady</v>
      </c>
      <c r="L19" s="8">
        <f t="shared" si="2"/>
        <v>17</v>
      </c>
      <c r="M19" s="2" t="str">
        <f t="shared" si="3"/>
        <v/>
      </c>
      <c r="N19" s="2" t="str">
        <f t="shared" si="4"/>
        <v/>
      </c>
      <c r="O19" s="2" t="str">
        <f t="shared" si="5"/>
        <v/>
      </c>
      <c r="P19" s="2" t="str">
        <f t="shared" si="6"/>
        <v/>
      </c>
      <c r="Q19" s="2" t="str">
        <f t="shared" si="7"/>
        <v/>
      </c>
      <c r="R19" s="2" t="str">
        <f t="shared" si="8"/>
        <v/>
      </c>
      <c r="S19" s="2" t="str">
        <f t="shared" si="9"/>
        <v/>
      </c>
      <c r="T19" s="2" t="str">
        <f t="shared" si="10"/>
        <v/>
      </c>
      <c r="U19" s="2" t="str">
        <f t="shared" si="11"/>
        <v/>
      </c>
      <c r="V19" s="2" t="str">
        <f t="shared" si="12"/>
        <v/>
      </c>
      <c r="W19" s="2" t="str">
        <f t="shared" si="13"/>
        <v/>
      </c>
      <c r="X19" s="2" t="str">
        <f t="shared" si="14"/>
        <v/>
      </c>
      <c r="Y19" s="2" t="str">
        <f t="shared" si="15"/>
        <v/>
      </c>
      <c r="Z19" s="2" t="str">
        <f t="shared" si="16"/>
        <v/>
      </c>
      <c r="AA19" s="4" t="str">
        <f t="shared" si="17"/>
        <v/>
      </c>
      <c r="AB19" s="17" t="str">
        <f t="shared" si="18"/>
        <v/>
      </c>
    </row>
    <row r="20" spans="1:28" ht="15" customHeight="1" x14ac:dyDescent="0.25">
      <c r="A20" s="3"/>
      <c r="B20" s="3"/>
      <c r="C20" s="8">
        <v>18</v>
      </c>
      <c r="D20" s="18"/>
      <c r="E20" s="13" t="s">
        <v>129</v>
      </c>
      <c r="F20" s="3"/>
      <c r="G20" s="3"/>
      <c r="H20" s="15">
        <f t="shared" si="19"/>
        <v>18</v>
      </c>
      <c r="I20" s="16">
        <v>46</v>
      </c>
      <c r="J20" s="6" t="str">
        <f t="shared" si="0"/>
        <v>Klara Machyniak</v>
      </c>
      <c r="K20" s="2" t="str">
        <f t="shared" si="1"/>
        <v>ZŠ BH Lysá</v>
      </c>
      <c r="L20" s="2" t="str">
        <f t="shared" si="2"/>
        <v/>
      </c>
      <c r="M20" s="2" t="str">
        <f t="shared" si="3"/>
        <v/>
      </c>
      <c r="N20" s="2" t="str">
        <f t="shared" si="4"/>
        <v/>
      </c>
      <c r="O20" s="2" t="str">
        <f t="shared" si="5"/>
        <v/>
      </c>
      <c r="P20" s="2" t="str">
        <f t="shared" si="6"/>
        <v/>
      </c>
      <c r="Q20" s="2" t="str">
        <f t="shared" si="7"/>
        <v/>
      </c>
      <c r="R20" s="2" t="str">
        <f t="shared" si="8"/>
        <v/>
      </c>
      <c r="S20" s="8">
        <f t="shared" si="9"/>
        <v>18</v>
      </c>
      <c r="T20" s="2" t="str">
        <f t="shared" si="10"/>
        <v/>
      </c>
      <c r="U20" s="2" t="str">
        <f t="shared" si="11"/>
        <v/>
      </c>
      <c r="V20" s="2" t="str">
        <f t="shared" si="12"/>
        <v/>
      </c>
      <c r="W20" s="2" t="str">
        <f t="shared" si="13"/>
        <v/>
      </c>
      <c r="X20" s="2" t="str">
        <f t="shared" si="14"/>
        <v/>
      </c>
      <c r="Y20" s="2" t="str">
        <f t="shared" si="15"/>
        <v/>
      </c>
      <c r="Z20" s="2" t="str">
        <f t="shared" si="16"/>
        <v/>
      </c>
      <c r="AA20" s="4" t="str">
        <f t="shared" si="17"/>
        <v/>
      </c>
      <c r="AB20" s="17" t="str">
        <f t="shared" si="18"/>
        <v/>
      </c>
    </row>
    <row r="21" spans="1:28" ht="15" customHeight="1" x14ac:dyDescent="0.25">
      <c r="A21" s="3"/>
      <c r="B21" s="2" t="s">
        <v>33</v>
      </c>
      <c r="C21" s="8">
        <v>19</v>
      </c>
      <c r="D21" s="13" t="s">
        <v>133</v>
      </c>
      <c r="E21" s="2" t="s">
        <v>11</v>
      </c>
      <c r="F21" s="3"/>
      <c r="G21" s="3"/>
      <c r="H21" s="15">
        <f t="shared" si="19"/>
        <v>19</v>
      </c>
      <c r="I21" s="16">
        <v>22</v>
      </c>
      <c r="J21" s="6" t="str">
        <f t="shared" si="0"/>
        <v>Marie Šrůtová</v>
      </c>
      <c r="K21" s="2" t="str">
        <f t="shared" si="1"/>
        <v>ZŠ Milovice Juventa A</v>
      </c>
      <c r="L21" s="2" t="str">
        <f t="shared" si="2"/>
        <v/>
      </c>
      <c r="M21" s="2" t="str">
        <f t="shared" si="3"/>
        <v/>
      </c>
      <c r="N21" s="2" t="str">
        <f t="shared" si="4"/>
        <v/>
      </c>
      <c r="O21" s="8">
        <f t="shared" si="5"/>
        <v>19</v>
      </c>
      <c r="P21" s="2" t="str">
        <f t="shared" si="6"/>
        <v/>
      </c>
      <c r="Q21" s="2" t="str">
        <f t="shared" si="7"/>
        <v/>
      </c>
      <c r="R21" s="2" t="str">
        <f t="shared" si="8"/>
        <v/>
      </c>
      <c r="S21" s="2" t="str">
        <f t="shared" si="9"/>
        <v/>
      </c>
      <c r="T21" s="2" t="str">
        <f t="shared" si="10"/>
        <v/>
      </c>
      <c r="U21" s="2" t="str">
        <f t="shared" si="11"/>
        <v/>
      </c>
      <c r="V21" s="2" t="str">
        <f t="shared" si="12"/>
        <v/>
      </c>
      <c r="W21" s="2" t="str">
        <f t="shared" si="13"/>
        <v/>
      </c>
      <c r="X21" s="2" t="str">
        <f t="shared" si="14"/>
        <v/>
      </c>
      <c r="Y21" s="2" t="str">
        <f t="shared" si="15"/>
        <v/>
      </c>
      <c r="Z21" s="2" t="str">
        <f t="shared" si="16"/>
        <v/>
      </c>
      <c r="AA21" s="4" t="str">
        <f t="shared" si="17"/>
        <v/>
      </c>
      <c r="AB21" s="17" t="str">
        <f t="shared" si="18"/>
        <v/>
      </c>
    </row>
    <row r="22" spans="1:28" ht="15" customHeight="1" x14ac:dyDescent="0.25">
      <c r="A22" s="3"/>
      <c r="B22" s="3"/>
      <c r="C22" s="8">
        <v>20</v>
      </c>
      <c r="D22" s="13" t="s">
        <v>134</v>
      </c>
      <c r="E22" s="2" t="s">
        <v>11</v>
      </c>
      <c r="F22" s="3"/>
      <c r="G22" s="3"/>
      <c r="H22" s="15">
        <f t="shared" si="19"/>
        <v>20</v>
      </c>
      <c r="I22" s="16">
        <v>87</v>
      </c>
      <c r="J22" s="6" t="str">
        <f t="shared" si="0"/>
        <v>Duchoňová Sára</v>
      </c>
      <c r="K22" s="2" t="str">
        <f t="shared" si="1"/>
        <v>ZŠ V.Havla Poděbrady</v>
      </c>
      <c r="L22" s="2" t="str">
        <f t="shared" si="2"/>
        <v/>
      </c>
      <c r="M22" s="2" t="str">
        <f t="shared" si="3"/>
        <v/>
      </c>
      <c r="N22" s="2" t="str">
        <f t="shared" si="4"/>
        <v/>
      </c>
      <c r="O22" s="2" t="str">
        <f t="shared" si="5"/>
        <v/>
      </c>
      <c r="P22" s="2" t="str">
        <f t="shared" si="6"/>
        <v/>
      </c>
      <c r="Q22" s="2" t="str">
        <f t="shared" si="7"/>
        <v/>
      </c>
      <c r="R22" s="2" t="str">
        <f t="shared" si="8"/>
        <v/>
      </c>
      <c r="S22" s="2" t="str">
        <f t="shared" si="9"/>
        <v/>
      </c>
      <c r="T22" s="2" t="str">
        <f t="shared" si="10"/>
        <v/>
      </c>
      <c r="U22" s="2" t="str">
        <f t="shared" si="11"/>
        <v/>
      </c>
      <c r="V22" s="2" t="str">
        <f t="shared" si="12"/>
        <v/>
      </c>
      <c r="W22" s="2" t="str">
        <f t="shared" si="13"/>
        <v/>
      </c>
      <c r="X22" s="2" t="str">
        <f t="shared" si="14"/>
        <v/>
      </c>
      <c r="Y22" s="2" t="str">
        <f t="shared" si="15"/>
        <v/>
      </c>
      <c r="Z22" s="8">
        <f t="shared" si="16"/>
        <v>20</v>
      </c>
      <c r="AA22" s="4" t="str">
        <f t="shared" si="17"/>
        <v/>
      </c>
      <c r="AB22" s="17" t="str">
        <f t="shared" si="18"/>
        <v/>
      </c>
    </row>
    <row r="23" spans="1:28" ht="15" customHeight="1" x14ac:dyDescent="0.25">
      <c r="A23" s="3"/>
      <c r="B23" s="3"/>
      <c r="C23" s="8">
        <v>21</v>
      </c>
      <c r="D23" s="13" t="s">
        <v>135</v>
      </c>
      <c r="E23" s="2" t="s">
        <v>11</v>
      </c>
      <c r="F23" s="3"/>
      <c r="G23" s="3"/>
      <c r="H23" s="15">
        <f t="shared" si="19"/>
        <v>21</v>
      </c>
      <c r="I23" s="16">
        <v>39</v>
      </c>
      <c r="J23" s="6" t="str">
        <f t="shared" si="0"/>
        <v>Klára Jandová</v>
      </c>
      <c r="K23" s="2" t="str">
        <f t="shared" si="1"/>
        <v>ZŠ Semice</v>
      </c>
      <c r="L23" s="2" t="str">
        <f t="shared" si="2"/>
        <v/>
      </c>
      <c r="M23" s="2" t="str">
        <f t="shared" si="3"/>
        <v/>
      </c>
      <c r="N23" s="2" t="str">
        <f t="shared" si="4"/>
        <v/>
      </c>
      <c r="O23" s="2" t="str">
        <f t="shared" si="5"/>
        <v/>
      </c>
      <c r="P23" s="2" t="str">
        <f t="shared" si="6"/>
        <v/>
      </c>
      <c r="Q23" s="2" t="str">
        <f t="shared" si="7"/>
        <v/>
      </c>
      <c r="R23" s="8">
        <f t="shared" si="8"/>
        <v>21</v>
      </c>
      <c r="S23" s="2" t="str">
        <f t="shared" si="9"/>
        <v/>
      </c>
      <c r="T23" s="2" t="str">
        <f t="shared" si="10"/>
        <v/>
      </c>
      <c r="U23" s="2" t="str">
        <f t="shared" si="11"/>
        <v/>
      </c>
      <c r="V23" s="2" t="str">
        <f t="shared" si="12"/>
        <v/>
      </c>
      <c r="W23" s="2" t="str">
        <f t="shared" si="13"/>
        <v/>
      </c>
      <c r="X23" s="2" t="str">
        <f t="shared" si="14"/>
        <v/>
      </c>
      <c r="Y23" s="2" t="str">
        <f t="shared" si="15"/>
        <v/>
      </c>
      <c r="Z23" s="2" t="str">
        <f t="shared" si="16"/>
        <v/>
      </c>
      <c r="AA23" s="4" t="str">
        <f t="shared" si="17"/>
        <v/>
      </c>
      <c r="AB23" s="17" t="str">
        <f t="shared" si="18"/>
        <v/>
      </c>
    </row>
    <row r="24" spans="1:28" ht="15" customHeight="1" x14ac:dyDescent="0.25">
      <c r="A24" s="3"/>
      <c r="B24" s="3"/>
      <c r="C24" s="8">
        <v>22</v>
      </c>
      <c r="D24" s="13" t="s">
        <v>136</v>
      </c>
      <c r="E24" s="2" t="s">
        <v>11</v>
      </c>
      <c r="F24" s="3"/>
      <c r="G24" s="3"/>
      <c r="H24" s="15">
        <f t="shared" si="19"/>
        <v>22</v>
      </c>
      <c r="I24" s="16">
        <v>21</v>
      </c>
      <c r="J24" s="6" t="str">
        <f t="shared" si="0"/>
        <v>Nina Zahradníková</v>
      </c>
      <c r="K24" s="2" t="str">
        <f t="shared" si="1"/>
        <v>ZŠ Milovice Juventa A</v>
      </c>
      <c r="L24" s="2" t="str">
        <f t="shared" si="2"/>
        <v/>
      </c>
      <c r="M24" s="2" t="str">
        <f t="shared" si="3"/>
        <v/>
      </c>
      <c r="N24" s="2" t="str">
        <f t="shared" si="4"/>
        <v/>
      </c>
      <c r="O24" s="8">
        <f t="shared" si="5"/>
        <v>22</v>
      </c>
      <c r="P24" s="2" t="str">
        <f t="shared" si="6"/>
        <v/>
      </c>
      <c r="Q24" s="2" t="str">
        <f t="shared" si="7"/>
        <v/>
      </c>
      <c r="R24" s="2" t="str">
        <f t="shared" si="8"/>
        <v/>
      </c>
      <c r="S24" s="2" t="str">
        <f t="shared" si="9"/>
        <v/>
      </c>
      <c r="T24" s="2" t="str">
        <f t="shared" si="10"/>
        <v/>
      </c>
      <c r="U24" s="2" t="str">
        <f t="shared" si="11"/>
        <v/>
      </c>
      <c r="V24" s="2" t="str">
        <f t="shared" si="12"/>
        <v/>
      </c>
      <c r="W24" s="2" t="str">
        <f t="shared" si="13"/>
        <v/>
      </c>
      <c r="X24" s="2" t="str">
        <f t="shared" si="14"/>
        <v/>
      </c>
      <c r="Y24" s="2" t="str">
        <f t="shared" si="15"/>
        <v/>
      </c>
      <c r="Z24" s="2" t="str">
        <f t="shared" si="16"/>
        <v/>
      </c>
      <c r="AA24" s="4" t="str">
        <f t="shared" si="17"/>
        <v/>
      </c>
      <c r="AB24" s="17" t="str">
        <f t="shared" si="18"/>
        <v/>
      </c>
    </row>
    <row r="25" spans="1:28" ht="15" customHeight="1" x14ac:dyDescent="0.25">
      <c r="A25" s="3"/>
      <c r="B25" s="3"/>
      <c r="C25" s="8">
        <v>23</v>
      </c>
      <c r="D25" s="13" t="s">
        <v>137</v>
      </c>
      <c r="E25" s="2" t="s">
        <v>11</v>
      </c>
      <c r="F25" s="3"/>
      <c r="G25" s="3"/>
      <c r="H25" s="15">
        <f t="shared" si="19"/>
        <v>23</v>
      </c>
      <c r="I25" s="16">
        <v>75</v>
      </c>
      <c r="J25" s="6" t="str">
        <f t="shared" si="0"/>
        <v>Karolína Andělová</v>
      </c>
      <c r="K25" s="2" t="str">
        <f t="shared" si="1"/>
        <v>ZŠ Loučeň</v>
      </c>
      <c r="L25" s="2" t="str">
        <f t="shared" si="2"/>
        <v/>
      </c>
      <c r="M25" s="2" t="str">
        <f t="shared" si="3"/>
        <v/>
      </c>
      <c r="N25" s="2" t="str">
        <f t="shared" si="4"/>
        <v/>
      </c>
      <c r="O25" s="2" t="str">
        <f t="shared" si="5"/>
        <v/>
      </c>
      <c r="P25" s="2" t="str">
        <f t="shared" si="6"/>
        <v/>
      </c>
      <c r="Q25" s="2" t="str">
        <f t="shared" si="7"/>
        <v/>
      </c>
      <c r="R25" s="2" t="str">
        <f t="shared" si="8"/>
        <v/>
      </c>
      <c r="S25" s="2" t="str">
        <f t="shared" si="9"/>
        <v/>
      </c>
      <c r="T25" s="2" t="str">
        <f t="shared" si="10"/>
        <v/>
      </c>
      <c r="U25" s="2" t="str">
        <f t="shared" si="11"/>
        <v/>
      </c>
      <c r="V25" s="2" t="str">
        <f t="shared" si="12"/>
        <v/>
      </c>
      <c r="W25" s="2" t="str">
        <f t="shared" si="13"/>
        <v/>
      </c>
      <c r="X25" s="8">
        <f t="shared" si="14"/>
        <v>23</v>
      </c>
      <c r="Y25" s="2" t="str">
        <f t="shared" si="15"/>
        <v/>
      </c>
      <c r="Z25" s="2" t="str">
        <f t="shared" si="16"/>
        <v/>
      </c>
      <c r="AA25" s="4" t="str">
        <f t="shared" si="17"/>
        <v/>
      </c>
      <c r="AB25" s="17" t="str">
        <f t="shared" si="18"/>
        <v/>
      </c>
    </row>
    <row r="26" spans="1:28" ht="15" customHeight="1" x14ac:dyDescent="0.25">
      <c r="A26" s="3"/>
      <c r="B26" s="3"/>
      <c r="C26" s="8">
        <v>24</v>
      </c>
      <c r="D26" s="13" t="s">
        <v>138</v>
      </c>
      <c r="E26" s="2" t="s">
        <v>11</v>
      </c>
      <c r="F26" s="3"/>
      <c r="G26" s="3"/>
      <c r="H26" s="15">
        <f t="shared" si="19"/>
        <v>24</v>
      </c>
      <c r="I26" s="16">
        <v>14</v>
      </c>
      <c r="J26" s="6" t="str">
        <f t="shared" si="0"/>
        <v>Ema Matoušková</v>
      </c>
      <c r="K26" s="2" t="str">
        <f t="shared" si="1"/>
        <v>Gym JzP Poděbrady</v>
      </c>
      <c r="L26" s="2" t="str">
        <f t="shared" si="2"/>
        <v/>
      </c>
      <c r="M26" s="2" t="str">
        <f t="shared" si="3"/>
        <v/>
      </c>
      <c r="N26" s="8">
        <f t="shared" si="4"/>
        <v>24</v>
      </c>
      <c r="O26" s="2" t="str">
        <f t="shared" si="5"/>
        <v/>
      </c>
      <c r="P26" s="2" t="str">
        <f t="shared" si="6"/>
        <v/>
      </c>
      <c r="Q26" s="2" t="str">
        <f t="shared" si="7"/>
        <v/>
      </c>
      <c r="R26" s="2" t="str">
        <f t="shared" si="8"/>
        <v/>
      </c>
      <c r="S26" s="2" t="str">
        <f t="shared" si="9"/>
        <v/>
      </c>
      <c r="T26" s="2" t="str">
        <f t="shared" si="10"/>
        <v/>
      </c>
      <c r="U26" s="2" t="str">
        <f t="shared" si="11"/>
        <v/>
      </c>
      <c r="V26" s="2" t="str">
        <f t="shared" si="12"/>
        <v/>
      </c>
      <c r="W26" s="2" t="str">
        <f t="shared" si="13"/>
        <v/>
      </c>
      <c r="X26" s="2" t="str">
        <f t="shared" si="14"/>
        <v/>
      </c>
      <c r="Y26" s="2" t="str">
        <f t="shared" si="15"/>
        <v/>
      </c>
      <c r="Z26" s="2" t="str">
        <f t="shared" si="16"/>
        <v/>
      </c>
      <c r="AA26" s="4" t="str">
        <f t="shared" si="17"/>
        <v/>
      </c>
      <c r="AB26" s="17" t="str">
        <f t="shared" si="18"/>
        <v/>
      </c>
    </row>
    <row r="27" spans="1:28" ht="15" customHeight="1" x14ac:dyDescent="0.25">
      <c r="A27" s="3"/>
      <c r="B27" s="2" t="s">
        <v>13</v>
      </c>
      <c r="C27" s="8">
        <v>25</v>
      </c>
      <c r="D27" s="13" t="s">
        <v>139</v>
      </c>
      <c r="E27" s="2" t="s">
        <v>13</v>
      </c>
      <c r="F27" s="3"/>
      <c r="G27" s="3"/>
      <c r="H27" s="15">
        <f t="shared" si="19"/>
        <v>25</v>
      </c>
      <c r="I27" s="16">
        <v>41</v>
      </c>
      <c r="J27" s="6" t="str">
        <f t="shared" si="0"/>
        <v>Michaela Mojžíšová</v>
      </c>
      <c r="K27" s="2" t="str">
        <f t="shared" si="1"/>
        <v>ZŠ Semice</v>
      </c>
      <c r="L27" s="2" t="str">
        <f t="shared" si="2"/>
        <v/>
      </c>
      <c r="M27" s="2" t="str">
        <f t="shared" si="3"/>
        <v/>
      </c>
      <c r="N27" s="2" t="str">
        <f t="shared" si="4"/>
        <v/>
      </c>
      <c r="O27" s="2" t="str">
        <f t="shared" si="5"/>
        <v/>
      </c>
      <c r="P27" s="2" t="str">
        <f t="shared" si="6"/>
        <v/>
      </c>
      <c r="Q27" s="2" t="str">
        <f t="shared" si="7"/>
        <v/>
      </c>
      <c r="R27" s="8">
        <f t="shared" si="8"/>
        <v>25</v>
      </c>
      <c r="S27" s="2" t="str">
        <f t="shared" si="9"/>
        <v/>
      </c>
      <c r="T27" s="2" t="str">
        <f t="shared" si="10"/>
        <v/>
      </c>
      <c r="U27" s="2" t="str">
        <f t="shared" si="11"/>
        <v/>
      </c>
      <c r="V27" s="2" t="str">
        <f t="shared" si="12"/>
        <v/>
      </c>
      <c r="W27" s="2" t="str">
        <f t="shared" si="13"/>
        <v/>
      </c>
      <c r="X27" s="2" t="str">
        <f t="shared" si="14"/>
        <v/>
      </c>
      <c r="Y27" s="2" t="str">
        <f t="shared" si="15"/>
        <v/>
      </c>
      <c r="Z27" s="2" t="str">
        <f t="shared" si="16"/>
        <v/>
      </c>
      <c r="AA27" s="4" t="str">
        <f t="shared" si="17"/>
        <v/>
      </c>
      <c r="AB27" s="17" t="str">
        <f t="shared" si="18"/>
        <v/>
      </c>
    </row>
    <row r="28" spans="1:28" ht="15" customHeight="1" x14ac:dyDescent="0.25">
      <c r="A28" s="3"/>
      <c r="B28" s="3"/>
      <c r="C28" s="8">
        <v>26</v>
      </c>
      <c r="D28" s="13" t="s">
        <v>140</v>
      </c>
      <c r="E28" s="2" t="s">
        <v>13</v>
      </c>
      <c r="F28" s="3"/>
      <c r="G28" s="3"/>
      <c r="H28" s="15">
        <f t="shared" si="19"/>
        <v>26</v>
      </c>
      <c r="I28" s="16">
        <v>72</v>
      </c>
      <c r="J28" s="6" t="str">
        <f t="shared" si="0"/>
        <v>Macháčková Karolína</v>
      </c>
      <c r="K28" s="2" t="str">
        <f t="shared" si="1"/>
        <v>ZŠ Kounice A</v>
      </c>
      <c r="L28" s="2" t="str">
        <f t="shared" si="2"/>
        <v/>
      </c>
      <c r="M28" s="2" t="str">
        <f t="shared" si="3"/>
        <v/>
      </c>
      <c r="N28" s="2" t="str">
        <f t="shared" si="4"/>
        <v/>
      </c>
      <c r="O28" s="2" t="str">
        <f t="shared" si="5"/>
        <v/>
      </c>
      <c r="P28" s="2" t="str">
        <f t="shared" si="6"/>
        <v/>
      </c>
      <c r="Q28" s="2" t="str">
        <f t="shared" si="7"/>
        <v/>
      </c>
      <c r="R28" s="2" t="str">
        <f t="shared" si="8"/>
        <v/>
      </c>
      <c r="S28" s="2" t="str">
        <f t="shared" si="9"/>
        <v/>
      </c>
      <c r="T28" s="2" t="str">
        <f t="shared" si="10"/>
        <v/>
      </c>
      <c r="U28" s="2" t="str">
        <f t="shared" si="11"/>
        <v/>
      </c>
      <c r="V28" s="2" t="str">
        <f t="shared" si="12"/>
        <v/>
      </c>
      <c r="W28" s="8">
        <f t="shared" si="13"/>
        <v>26</v>
      </c>
      <c r="X28" s="2" t="str">
        <f t="shared" si="14"/>
        <v/>
      </c>
      <c r="Y28" s="2" t="str">
        <f t="shared" si="15"/>
        <v/>
      </c>
      <c r="Z28" s="2" t="str">
        <f t="shared" si="16"/>
        <v/>
      </c>
      <c r="AA28" s="4" t="str">
        <f t="shared" si="17"/>
        <v/>
      </c>
      <c r="AB28" s="17" t="str">
        <f t="shared" si="18"/>
        <v/>
      </c>
    </row>
    <row r="29" spans="1:28" ht="15" customHeight="1" x14ac:dyDescent="0.25">
      <c r="A29" s="3"/>
      <c r="B29" s="3"/>
      <c r="C29" s="8">
        <v>27</v>
      </c>
      <c r="D29" s="13" t="s">
        <v>141</v>
      </c>
      <c r="E29" s="2" t="s">
        <v>13</v>
      </c>
      <c r="F29" s="3"/>
      <c r="G29" s="3"/>
      <c r="H29" s="15">
        <f t="shared" si="19"/>
        <v>27</v>
      </c>
      <c r="I29" s="16">
        <v>95</v>
      </c>
      <c r="J29" s="6" t="str">
        <f t="shared" si="0"/>
        <v>Tesařová Eliška</v>
      </c>
      <c r="K29" s="2" t="str">
        <f t="shared" si="1"/>
        <v>ZŠ Letců r.a.f NBK</v>
      </c>
      <c r="L29" s="2" t="str">
        <f t="shared" si="2"/>
        <v/>
      </c>
      <c r="M29" s="2" t="str">
        <f t="shared" si="3"/>
        <v/>
      </c>
      <c r="N29" s="2" t="str">
        <f t="shared" si="4"/>
        <v/>
      </c>
      <c r="O29" s="2" t="str">
        <f t="shared" si="5"/>
        <v/>
      </c>
      <c r="P29" s="2" t="str">
        <f t="shared" si="6"/>
        <v/>
      </c>
      <c r="Q29" s="2" t="str">
        <f t="shared" si="7"/>
        <v/>
      </c>
      <c r="R29" s="2" t="str">
        <f t="shared" si="8"/>
        <v/>
      </c>
      <c r="S29" s="2" t="str">
        <f t="shared" si="9"/>
        <v/>
      </c>
      <c r="T29" s="2" t="str">
        <f t="shared" si="10"/>
        <v/>
      </c>
      <c r="U29" s="2" t="str">
        <f t="shared" si="11"/>
        <v/>
      </c>
      <c r="V29" s="2" t="str">
        <f t="shared" si="12"/>
        <v/>
      </c>
      <c r="W29" s="2" t="str">
        <f t="shared" si="13"/>
        <v/>
      </c>
      <c r="X29" s="2" t="str">
        <f t="shared" si="14"/>
        <v/>
      </c>
      <c r="Y29" s="2" t="str">
        <f t="shared" si="15"/>
        <v/>
      </c>
      <c r="Z29" s="2" t="str">
        <f t="shared" si="16"/>
        <v/>
      </c>
      <c r="AA29" s="15">
        <f t="shared" si="17"/>
        <v>27</v>
      </c>
      <c r="AB29" s="17" t="str">
        <f t="shared" si="18"/>
        <v/>
      </c>
    </row>
    <row r="30" spans="1:28" ht="15" customHeight="1" x14ac:dyDescent="0.25">
      <c r="A30" s="3"/>
      <c r="B30" s="3"/>
      <c r="C30" s="8">
        <v>28</v>
      </c>
      <c r="D30" s="13" t="s">
        <v>142</v>
      </c>
      <c r="E30" s="2" t="s">
        <v>13</v>
      </c>
      <c r="F30" s="3"/>
      <c r="G30" s="3"/>
      <c r="H30" s="15">
        <f t="shared" si="19"/>
        <v>28</v>
      </c>
      <c r="I30" s="16">
        <v>59</v>
      </c>
      <c r="J30" s="6" t="str">
        <f t="shared" si="0"/>
        <v>Hofmanová Sára</v>
      </c>
      <c r="K30" s="2" t="str">
        <f t="shared" si="1"/>
        <v>ZŠ KOM Nymburk</v>
      </c>
      <c r="L30" s="2" t="str">
        <f t="shared" si="2"/>
        <v/>
      </c>
      <c r="M30" s="2" t="str">
        <f t="shared" si="3"/>
        <v/>
      </c>
      <c r="N30" s="2" t="str">
        <f t="shared" si="4"/>
        <v/>
      </c>
      <c r="O30" s="2" t="str">
        <f t="shared" si="5"/>
        <v/>
      </c>
      <c r="P30" s="2" t="str">
        <f t="shared" si="6"/>
        <v/>
      </c>
      <c r="Q30" s="2" t="str">
        <f t="shared" si="7"/>
        <v/>
      </c>
      <c r="R30" s="2" t="str">
        <f t="shared" si="8"/>
        <v/>
      </c>
      <c r="S30" s="2" t="str">
        <f t="shared" si="9"/>
        <v/>
      </c>
      <c r="T30" s="2" t="str">
        <f t="shared" si="10"/>
        <v/>
      </c>
      <c r="U30" s="8">
        <f t="shared" si="11"/>
        <v>28</v>
      </c>
      <c r="V30" s="2" t="str">
        <f t="shared" si="12"/>
        <v/>
      </c>
      <c r="W30" s="2" t="str">
        <f t="shared" si="13"/>
        <v/>
      </c>
      <c r="X30" s="2" t="str">
        <f t="shared" si="14"/>
        <v/>
      </c>
      <c r="Y30" s="2" t="str">
        <f t="shared" si="15"/>
        <v/>
      </c>
      <c r="Z30" s="2" t="str">
        <f t="shared" si="16"/>
        <v/>
      </c>
      <c r="AA30" s="4" t="str">
        <f t="shared" si="17"/>
        <v/>
      </c>
      <c r="AB30" s="17" t="str">
        <f t="shared" si="18"/>
        <v/>
      </c>
    </row>
    <row r="31" spans="1:28" ht="15" customHeight="1" x14ac:dyDescent="0.25">
      <c r="A31" s="3"/>
      <c r="B31" s="3"/>
      <c r="C31" s="8">
        <v>29</v>
      </c>
      <c r="D31" s="18"/>
      <c r="E31" s="2" t="s">
        <v>13</v>
      </c>
      <c r="F31" s="3"/>
      <c r="G31" s="3"/>
      <c r="H31" s="15">
        <f t="shared" si="19"/>
        <v>29</v>
      </c>
      <c r="I31" s="16">
        <v>69</v>
      </c>
      <c r="J31" s="6" t="str">
        <f t="shared" si="0"/>
        <v>Netíková Michaela</v>
      </c>
      <c r="K31" s="2" t="str">
        <f t="shared" si="1"/>
        <v>ZŠ Kounice A</v>
      </c>
      <c r="L31" s="2" t="str">
        <f t="shared" si="2"/>
        <v/>
      </c>
      <c r="M31" s="2" t="str">
        <f t="shared" si="3"/>
        <v/>
      </c>
      <c r="N31" s="2" t="str">
        <f t="shared" si="4"/>
        <v/>
      </c>
      <c r="O31" s="2" t="str">
        <f t="shared" si="5"/>
        <v/>
      </c>
      <c r="P31" s="2" t="str">
        <f t="shared" si="6"/>
        <v/>
      </c>
      <c r="Q31" s="2" t="str">
        <f t="shared" si="7"/>
        <v/>
      </c>
      <c r="R31" s="2" t="str">
        <f t="shared" si="8"/>
        <v/>
      </c>
      <c r="S31" s="2" t="str">
        <f t="shared" si="9"/>
        <v/>
      </c>
      <c r="T31" s="2" t="str">
        <f t="shared" si="10"/>
        <v/>
      </c>
      <c r="U31" s="2" t="str">
        <f t="shared" si="11"/>
        <v/>
      </c>
      <c r="V31" s="2" t="str">
        <f t="shared" si="12"/>
        <v/>
      </c>
      <c r="W31" s="8">
        <f t="shared" si="13"/>
        <v>29</v>
      </c>
      <c r="X31" s="2" t="str">
        <f t="shared" si="14"/>
        <v/>
      </c>
      <c r="Y31" s="2" t="str">
        <f t="shared" si="15"/>
        <v/>
      </c>
      <c r="Z31" s="2" t="str">
        <f t="shared" si="16"/>
        <v/>
      </c>
      <c r="AA31" s="4" t="str">
        <f t="shared" si="17"/>
        <v/>
      </c>
      <c r="AB31" s="17" t="str">
        <f t="shared" si="18"/>
        <v/>
      </c>
    </row>
    <row r="32" spans="1:28" ht="15" customHeight="1" x14ac:dyDescent="0.25">
      <c r="A32" s="3"/>
      <c r="B32" s="3"/>
      <c r="C32" s="8">
        <v>30</v>
      </c>
      <c r="D32" s="18"/>
      <c r="E32" s="2" t="s">
        <v>13</v>
      </c>
      <c r="F32" s="3"/>
      <c r="G32" s="3"/>
      <c r="H32" s="15">
        <f t="shared" si="19"/>
        <v>30</v>
      </c>
      <c r="I32" s="16">
        <v>96</v>
      </c>
      <c r="J32" s="6" t="str">
        <f t="shared" si="0"/>
        <v>Sklenářová Anna</v>
      </c>
      <c r="K32" s="2" t="str">
        <f t="shared" si="1"/>
        <v>ZŠ Letců r.a.f NBK</v>
      </c>
      <c r="L32" s="2" t="str">
        <f t="shared" si="2"/>
        <v/>
      </c>
      <c r="M32" s="2" t="str">
        <f t="shared" si="3"/>
        <v/>
      </c>
      <c r="N32" s="2" t="str">
        <f t="shared" si="4"/>
        <v/>
      </c>
      <c r="O32" s="2" t="str">
        <f t="shared" si="5"/>
        <v/>
      </c>
      <c r="P32" s="2" t="str">
        <f t="shared" si="6"/>
        <v/>
      </c>
      <c r="Q32" s="2" t="str">
        <f t="shared" si="7"/>
        <v/>
      </c>
      <c r="R32" s="2" t="str">
        <f t="shared" si="8"/>
        <v/>
      </c>
      <c r="S32" s="2" t="str">
        <f t="shared" si="9"/>
        <v/>
      </c>
      <c r="T32" s="2" t="str">
        <f t="shared" si="10"/>
        <v/>
      </c>
      <c r="U32" s="2" t="str">
        <f t="shared" si="11"/>
        <v/>
      </c>
      <c r="V32" s="2" t="str">
        <f t="shared" si="12"/>
        <v/>
      </c>
      <c r="W32" s="2" t="str">
        <f t="shared" si="13"/>
        <v/>
      </c>
      <c r="X32" s="2" t="str">
        <f t="shared" si="14"/>
        <v/>
      </c>
      <c r="Y32" s="2" t="str">
        <f t="shared" si="15"/>
        <v/>
      </c>
      <c r="Z32" s="2" t="str">
        <f t="shared" si="16"/>
        <v/>
      </c>
      <c r="AA32" s="15">
        <f t="shared" si="17"/>
        <v>30</v>
      </c>
      <c r="AB32" s="17" t="str">
        <f t="shared" si="18"/>
        <v/>
      </c>
    </row>
    <row r="33" spans="1:28" ht="15" customHeight="1" x14ac:dyDescent="0.25">
      <c r="A33" s="3"/>
      <c r="B33" s="2" t="s">
        <v>48</v>
      </c>
      <c r="C33" s="8">
        <v>31</v>
      </c>
      <c r="D33" s="18"/>
      <c r="E33" s="2" t="s">
        <v>48</v>
      </c>
      <c r="F33" s="3"/>
      <c r="G33" s="3"/>
      <c r="H33" s="15">
        <f t="shared" si="19"/>
        <v>31</v>
      </c>
      <c r="I33" s="16">
        <v>70</v>
      </c>
      <c r="J33" s="6" t="str">
        <f t="shared" si="0"/>
        <v>Ehlová Aneta</v>
      </c>
      <c r="K33" s="2" t="str">
        <f t="shared" si="1"/>
        <v>ZŠ Kounice A</v>
      </c>
      <c r="L33" s="2" t="str">
        <f t="shared" si="2"/>
        <v/>
      </c>
      <c r="M33" s="2" t="str">
        <f t="shared" si="3"/>
        <v/>
      </c>
      <c r="N33" s="2" t="str">
        <f t="shared" si="4"/>
        <v/>
      </c>
      <c r="O33" s="2" t="str">
        <f t="shared" si="5"/>
        <v/>
      </c>
      <c r="P33" s="2" t="str">
        <f t="shared" si="6"/>
        <v/>
      </c>
      <c r="Q33" s="2" t="str">
        <f t="shared" si="7"/>
        <v/>
      </c>
      <c r="R33" s="2" t="str">
        <f t="shared" si="8"/>
        <v/>
      </c>
      <c r="S33" s="2" t="str">
        <f t="shared" si="9"/>
        <v/>
      </c>
      <c r="T33" s="2" t="str">
        <f t="shared" si="10"/>
        <v/>
      </c>
      <c r="U33" s="2" t="str">
        <f t="shared" si="11"/>
        <v/>
      </c>
      <c r="V33" s="2" t="str">
        <f t="shared" si="12"/>
        <v/>
      </c>
      <c r="W33" s="8">
        <f t="shared" si="13"/>
        <v>31</v>
      </c>
      <c r="X33" s="2" t="str">
        <f t="shared" si="14"/>
        <v/>
      </c>
      <c r="Y33" s="2" t="str">
        <f t="shared" si="15"/>
        <v/>
      </c>
      <c r="Z33" s="2" t="str">
        <f t="shared" si="16"/>
        <v/>
      </c>
      <c r="AA33" s="4" t="str">
        <f t="shared" si="17"/>
        <v/>
      </c>
      <c r="AB33" s="17" t="str">
        <f t="shared" si="18"/>
        <v/>
      </c>
    </row>
    <row r="34" spans="1:28" ht="15" customHeight="1" x14ac:dyDescent="0.25">
      <c r="A34" s="3"/>
      <c r="B34" s="3"/>
      <c r="C34" s="8">
        <v>32</v>
      </c>
      <c r="D34" s="18"/>
      <c r="E34" s="2" t="s">
        <v>48</v>
      </c>
      <c r="F34" s="3"/>
      <c r="G34" s="3"/>
      <c r="H34" s="15">
        <f t="shared" si="19"/>
        <v>32</v>
      </c>
      <c r="I34" s="16">
        <v>54</v>
      </c>
      <c r="J34" s="6" t="str">
        <f t="shared" si="0"/>
        <v xml:space="preserve">Mihalíková Beáta </v>
      </c>
      <c r="K34" s="2" t="str">
        <f t="shared" si="1"/>
        <v>ZŠ Tyršova Nymburk</v>
      </c>
      <c r="L34" s="2" t="str">
        <f t="shared" si="2"/>
        <v/>
      </c>
      <c r="M34" s="2" t="str">
        <f t="shared" si="3"/>
        <v/>
      </c>
      <c r="N34" s="2" t="str">
        <f t="shared" si="4"/>
        <v/>
      </c>
      <c r="O34" s="2" t="str">
        <f t="shared" si="5"/>
        <v/>
      </c>
      <c r="P34" s="2" t="str">
        <f t="shared" si="6"/>
        <v/>
      </c>
      <c r="Q34" s="2" t="str">
        <f t="shared" si="7"/>
        <v/>
      </c>
      <c r="R34" s="2" t="str">
        <f t="shared" si="8"/>
        <v/>
      </c>
      <c r="S34" s="2" t="str">
        <f t="shared" si="9"/>
        <v/>
      </c>
      <c r="T34" s="8">
        <f t="shared" si="10"/>
        <v>32</v>
      </c>
      <c r="U34" s="2" t="str">
        <f t="shared" si="11"/>
        <v/>
      </c>
      <c r="V34" s="2" t="str">
        <f t="shared" si="12"/>
        <v/>
      </c>
      <c r="W34" s="2" t="str">
        <f t="shared" si="13"/>
        <v/>
      </c>
      <c r="X34" s="2" t="str">
        <f t="shared" si="14"/>
        <v/>
      </c>
      <c r="Y34" s="2" t="str">
        <f t="shared" si="15"/>
        <v/>
      </c>
      <c r="Z34" s="2" t="str">
        <f t="shared" si="16"/>
        <v/>
      </c>
      <c r="AA34" s="4" t="str">
        <f t="shared" si="17"/>
        <v/>
      </c>
      <c r="AB34" s="17" t="str">
        <f t="shared" si="18"/>
        <v/>
      </c>
    </row>
    <row r="35" spans="1:28" ht="15" customHeight="1" x14ac:dyDescent="0.25">
      <c r="A35" s="3"/>
      <c r="B35" s="3"/>
      <c r="C35" s="8">
        <v>33</v>
      </c>
      <c r="D35" s="18"/>
      <c r="E35" s="2" t="s">
        <v>48</v>
      </c>
      <c r="F35" s="3"/>
      <c r="G35" s="3"/>
      <c r="H35" s="15">
        <f t="shared" si="19"/>
        <v>33</v>
      </c>
      <c r="I35" s="16">
        <v>82</v>
      </c>
      <c r="J35" s="6" t="str">
        <f t="shared" ref="J35:J66" si="20">VLOOKUP($I35,$C$2:$E$108,2)</f>
        <v>Karásková Aneta</v>
      </c>
      <c r="K35" s="2" t="str">
        <f t="shared" ref="K35:K66" si="21">VLOOKUP($I35,$C$2:$E$108,3)</f>
        <v>ZŠ Městec Králové</v>
      </c>
      <c r="L35" s="2" t="str">
        <f t="shared" ref="L35:L66" si="22">IF($K35=$I$108,$H35,"")</f>
        <v/>
      </c>
      <c r="M35" s="2" t="str">
        <f t="shared" ref="M35:M66" si="23">IF($K35=$I$109,$H35,"")</f>
        <v/>
      </c>
      <c r="N35" s="2" t="str">
        <f t="shared" ref="N35:N66" si="24">IF($K35=$I$110,$H35,"")</f>
        <v/>
      </c>
      <c r="O35" s="2" t="str">
        <f t="shared" ref="O35:O66" si="25">IF($K35=$I$111,$H35,"")</f>
        <v/>
      </c>
      <c r="P35" s="2" t="str">
        <f t="shared" ref="P35:P66" si="26">IF($K35=$I$112,$H35,"")</f>
        <v/>
      </c>
      <c r="Q35" s="2" t="str">
        <f t="shared" ref="Q35:Q66" si="27">IF($K35=$I$113,$H35,"")</f>
        <v/>
      </c>
      <c r="R35" s="2" t="str">
        <f t="shared" ref="R35:R66" si="28">IF($K35=$I$114,$H35,"")</f>
        <v/>
      </c>
      <c r="S35" s="2" t="str">
        <f t="shared" ref="S35:S66" si="29">IF($K35=$I$115,$H35,"")</f>
        <v/>
      </c>
      <c r="T35" s="2" t="str">
        <f t="shared" ref="T35:T66" si="30">IF($K35=$I$116,$H35,"")</f>
        <v/>
      </c>
      <c r="U35" s="2" t="str">
        <f t="shared" ref="U35:U66" si="31">IF($K35=$I$117,$H35,"")</f>
        <v/>
      </c>
      <c r="V35" s="2" t="str">
        <f t="shared" ref="V35:V66" si="32">IF($K35=$I$118,$H35,"")</f>
        <v/>
      </c>
      <c r="W35" s="2" t="str">
        <f t="shared" ref="W35:W66" si="33">IF($K35=$I$119,$H35,"")</f>
        <v/>
      </c>
      <c r="X35" s="2" t="str">
        <f t="shared" ref="X35:X66" si="34">IF($K35=$I$120,$H35,"")</f>
        <v/>
      </c>
      <c r="Y35" s="8">
        <f t="shared" ref="Y35:Y66" si="35">IF($K35=$I$121,$H35,"")</f>
        <v>33</v>
      </c>
      <c r="Z35" s="2" t="str">
        <f t="shared" ref="Z35:Z66" si="36">IF($K35=$I$122,$H35,"")</f>
        <v/>
      </c>
      <c r="AA35" s="4" t="str">
        <f t="shared" ref="AA35:AA66" si="37">IF($K35=$I$123,$H35,"")</f>
        <v/>
      </c>
      <c r="AB35" s="17" t="str">
        <f t="shared" ref="AB35:AB66" si="38">IF($K35=$I$124,$H35,"")</f>
        <v/>
      </c>
    </row>
    <row r="36" spans="1:28" ht="15" customHeight="1" x14ac:dyDescent="0.25">
      <c r="A36" s="3"/>
      <c r="B36" s="3"/>
      <c r="C36" s="8">
        <v>34</v>
      </c>
      <c r="D36" s="18"/>
      <c r="E36" s="2" t="s">
        <v>48</v>
      </c>
      <c r="F36" s="3"/>
      <c r="G36" s="3"/>
      <c r="H36" s="15">
        <f t="shared" ref="H36:H67" si="39">$H35+1</f>
        <v>34</v>
      </c>
      <c r="I36" s="16">
        <v>51</v>
      </c>
      <c r="J36" s="6" t="str">
        <f t="shared" si="20"/>
        <v>Janišová Eva</v>
      </c>
      <c r="K36" s="2" t="str">
        <f t="shared" si="21"/>
        <v>ZŠ Tyršova Nymburk</v>
      </c>
      <c r="L36" s="2" t="str">
        <f t="shared" si="22"/>
        <v/>
      </c>
      <c r="M36" s="2" t="str">
        <f t="shared" si="23"/>
        <v/>
      </c>
      <c r="N36" s="2" t="str">
        <f t="shared" si="24"/>
        <v/>
      </c>
      <c r="O36" s="2" t="str">
        <f t="shared" si="25"/>
        <v/>
      </c>
      <c r="P36" s="2" t="str">
        <f t="shared" si="26"/>
        <v/>
      </c>
      <c r="Q36" s="2" t="str">
        <f t="shared" si="27"/>
        <v/>
      </c>
      <c r="R36" s="2" t="str">
        <f t="shared" si="28"/>
        <v/>
      </c>
      <c r="S36" s="2" t="str">
        <f t="shared" si="29"/>
        <v/>
      </c>
      <c r="T36" s="8">
        <f t="shared" si="30"/>
        <v>34</v>
      </c>
      <c r="U36" s="2" t="str">
        <f t="shared" si="31"/>
        <v/>
      </c>
      <c r="V36" s="2" t="str">
        <f t="shared" si="32"/>
        <v/>
      </c>
      <c r="W36" s="2" t="str">
        <f t="shared" si="33"/>
        <v/>
      </c>
      <c r="X36" s="2" t="str">
        <f t="shared" si="34"/>
        <v/>
      </c>
      <c r="Y36" s="2" t="str">
        <f t="shared" si="35"/>
        <v/>
      </c>
      <c r="Z36" s="2" t="str">
        <f t="shared" si="36"/>
        <v/>
      </c>
      <c r="AA36" s="4" t="str">
        <f t="shared" si="37"/>
        <v/>
      </c>
      <c r="AB36" s="17" t="str">
        <f t="shared" si="38"/>
        <v/>
      </c>
    </row>
    <row r="37" spans="1:28" ht="15" customHeight="1" x14ac:dyDescent="0.25">
      <c r="A37" s="3"/>
      <c r="B37" s="3"/>
      <c r="C37" s="8">
        <v>35</v>
      </c>
      <c r="D37" s="35"/>
      <c r="E37" s="2" t="s">
        <v>48</v>
      </c>
      <c r="F37" s="3"/>
      <c r="G37" s="3"/>
      <c r="H37" s="15">
        <f t="shared" si="39"/>
        <v>35</v>
      </c>
      <c r="I37" s="16">
        <v>52</v>
      </c>
      <c r="J37" s="6" t="str">
        <f t="shared" si="20"/>
        <v>Veletová Martina</v>
      </c>
      <c r="K37" s="2" t="str">
        <f t="shared" si="21"/>
        <v>ZŠ Tyršova Nymburk</v>
      </c>
      <c r="L37" s="2" t="str">
        <f t="shared" si="22"/>
        <v/>
      </c>
      <c r="M37" s="2" t="str">
        <f t="shared" si="23"/>
        <v/>
      </c>
      <c r="N37" s="2" t="str">
        <f t="shared" si="24"/>
        <v/>
      </c>
      <c r="O37" s="2" t="str">
        <f t="shared" si="25"/>
        <v/>
      </c>
      <c r="P37" s="2" t="str">
        <f t="shared" si="26"/>
        <v/>
      </c>
      <c r="Q37" s="2" t="str">
        <f t="shared" si="27"/>
        <v/>
      </c>
      <c r="R37" s="2" t="str">
        <f t="shared" si="28"/>
        <v/>
      </c>
      <c r="S37" s="2" t="str">
        <f t="shared" si="29"/>
        <v/>
      </c>
      <c r="T37" s="8">
        <f t="shared" si="30"/>
        <v>35</v>
      </c>
      <c r="U37" s="2" t="str">
        <f t="shared" si="31"/>
        <v/>
      </c>
      <c r="V37" s="2" t="str">
        <f t="shared" si="32"/>
        <v/>
      </c>
      <c r="W37" s="2" t="str">
        <f t="shared" si="33"/>
        <v/>
      </c>
      <c r="X37" s="2" t="str">
        <f t="shared" si="34"/>
        <v/>
      </c>
      <c r="Y37" s="2" t="str">
        <f t="shared" si="35"/>
        <v/>
      </c>
      <c r="Z37" s="2" t="str">
        <f t="shared" si="36"/>
        <v/>
      </c>
      <c r="AA37" s="4" t="str">
        <f t="shared" si="37"/>
        <v/>
      </c>
      <c r="AB37" s="17" t="str">
        <f t="shared" si="38"/>
        <v/>
      </c>
    </row>
    <row r="38" spans="1:28" ht="15" customHeight="1" x14ac:dyDescent="0.25">
      <c r="A38" s="3"/>
      <c r="B38" s="3"/>
      <c r="C38" s="15">
        <v>36</v>
      </c>
      <c r="D38" s="10"/>
      <c r="E38" s="6" t="s">
        <v>48</v>
      </c>
      <c r="F38" s="3"/>
      <c r="G38" s="3"/>
      <c r="H38" s="15">
        <f t="shared" si="39"/>
        <v>36</v>
      </c>
      <c r="I38" s="16">
        <v>24</v>
      </c>
      <c r="J38" s="6" t="str">
        <f t="shared" si="20"/>
        <v>Alena Kňapová</v>
      </c>
      <c r="K38" s="2" t="str">
        <f t="shared" si="21"/>
        <v>ZŠ Milovice Juventa A</v>
      </c>
      <c r="L38" s="2" t="str">
        <f t="shared" si="22"/>
        <v/>
      </c>
      <c r="M38" s="2" t="str">
        <f t="shared" si="23"/>
        <v/>
      </c>
      <c r="N38" s="2" t="str">
        <f t="shared" si="24"/>
        <v/>
      </c>
      <c r="O38" s="8">
        <f t="shared" si="25"/>
        <v>36</v>
      </c>
      <c r="P38" s="2" t="str">
        <f t="shared" si="26"/>
        <v/>
      </c>
      <c r="Q38" s="2" t="str">
        <f t="shared" si="27"/>
        <v/>
      </c>
      <c r="R38" s="2" t="str">
        <f t="shared" si="28"/>
        <v/>
      </c>
      <c r="S38" s="2" t="str">
        <f t="shared" si="29"/>
        <v/>
      </c>
      <c r="T38" s="2" t="str">
        <f t="shared" si="30"/>
        <v/>
      </c>
      <c r="U38" s="2" t="str">
        <f t="shared" si="31"/>
        <v/>
      </c>
      <c r="V38" s="2" t="str">
        <f t="shared" si="32"/>
        <v/>
      </c>
      <c r="W38" s="2" t="str">
        <f t="shared" si="33"/>
        <v/>
      </c>
      <c r="X38" s="2" t="str">
        <f t="shared" si="34"/>
        <v/>
      </c>
      <c r="Y38" s="2" t="str">
        <f t="shared" si="35"/>
        <v/>
      </c>
      <c r="Z38" s="2" t="str">
        <f t="shared" si="36"/>
        <v/>
      </c>
      <c r="AA38" s="4" t="str">
        <f t="shared" si="37"/>
        <v/>
      </c>
      <c r="AB38" s="17" t="str">
        <f t="shared" si="38"/>
        <v/>
      </c>
    </row>
    <row r="39" spans="1:28" ht="15" customHeight="1" x14ac:dyDescent="0.25">
      <c r="A39" s="3"/>
      <c r="B39" s="2" t="s">
        <v>21</v>
      </c>
      <c r="C39" s="8">
        <v>37</v>
      </c>
      <c r="D39" s="36" t="s">
        <v>143</v>
      </c>
      <c r="E39" s="2" t="s">
        <v>21</v>
      </c>
      <c r="F39" s="3"/>
      <c r="G39" s="3"/>
      <c r="H39" s="15">
        <f t="shared" si="39"/>
        <v>37</v>
      </c>
      <c r="I39" s="16">
        <v>88</v>
      </c>
      <c r="J39" s="6" t="str">
        <f t="shared" si="20"/>
        <v>Čechalová Anežka</v>
      </c>
      <c r="K39" s="2" t="str">
        <f t="shared" si="21"/>
        <v>ZŠ V.Havla Poděbrady</v>
      </c>
      <c r="L39" s="2" t="str">
        <f t="shared" si="22"/>
        <v/>
      </c>
      <c r="M39" s="2" t="str">
        <f t="shared" si="23"/>
        <v/>
      </c>
      <c r="N39" s="2" t="str">
        <f t="shared" si="24"/>
        <v/>
      </c>
      <c r="O39" s="2" t="str">
        <f t="shared" si="25"/>
        <v/>
      </c>
      <c r="P39" s="2" t="str">
        <f t="shared" si="26"/>
        <v/>
      </c>
      <c r="Q39" s="2" t="str">
        <f t="shared" si="27"/>
        <v/>
      </c>
      <c r="R39" s="2" t="str">
        <f t="shared" si="28"/>
        <v/>
      </c>
      <c r="S39" s="2" t="str">
        <f t="shared" si="29"/>
        <v/>
      </c>
      <c r="T39" s="2" t="str">
        <f t="shared" si="30"/>
        <v/>
      </c>
      <c r="U39" s="2" t="str">
        <f t="shared" si="31"/>
        <v/>
      </c>
      <c r="V39" s="2" t="str">
        <f t="shared" si="32"/>
        <v/>
      </c>
      <c r="W39" s="2" t="str">
        <f t="shared" si="33"/>
        <v/>
      </c>
      <c r="X39" s="2" t="str">
        <f t="shared" si="34"/>
        <v/>
      </c>
      <c r="Y39" s="2" t="str">
        <f t="shared" si="35"/>
        <v/>
      </c>
      <c r="Z39" s="8">
        <f t="shared" si="36"/>
        <v>37</v>
      </c>
      <c r="AA39" s="4" t="str">
        <f t="shared" si="37"/>
        <v/>
      </c>
      <c r="AB39" s="17" t="str">
        <f t="shared" si="38"/>
        <v/>
      </c>
    </row>
    <row r="40" spans="1:28" ht="15" customHeight="1" x14ac:dyDescent="0.25">
      <c r="A40" s="3"/>
      <c r="B40" s="3"/>
      <c r="C40" s="8">
        <v>38</v>
      </c>
      <c r="D40" s="13" t="s">
        <v>144</v>
      </c>
      <c r="E40" s="2" t="s">
        <v>21</v>
      </c>
      <c r="F40" s="3"/>
      <c r="G40" s="3"/>
      <c r="H40" s="15">
        <f t="shared" si="39"/>
        <v>38</v>
      </c>
      <c r="I40" s="16">
        <v>89</v>
      </c>
      <c r="J40" s="6" t="str">
        <f t="shared" si="20"/>
        <v>Mikulová Mariana</v>
      </c>
      <c r="K40" s="2" t="str">
        <f t="shared" si="21"/>
        <v>ZŠ V.Havla Poděbrady</v>
      </c>
      <c r="L40" s="2" t="str">
        <f t="shared" si="22"/>
        <v/>
      </c>
      <c r="M40" s="2" t="str">
        <f t="shared" si="23"/>
        <v/>
      </c>
      <c r="N40" s="2" t="str">
        <f t="shared" si="24"/>
        <v/>
      </c>
      <c r="O40" s="2" t="str">
        <f t="shared" si="25"/>
        <v/>
      </c>
      <c r="P40" s="2" t="str">
        <f t="shared" si="26"/>
        <v/>
      </c>
      <c r="Q40" s="2" t="str">
        <f t="shared" si="27"/>
        <v/>
      </c>
      <c r="R40" s="2" t="str">
        <f t="shared" si="28"/>
        <v/>
      </c>
      <c r="S40" s="2" t="str">
        <f t="shared" si="29"/>
        <v/>
      </c>
      <c r="T40" s="2" t="str">
        <f t="shared" si="30"/>
        <v/>
      </c>
      <c r="U40" s="2" t="str">
        <f t="shared" si="31"/>
        <v/>
      </c>
      <c r="V40" s="2" t="str">
        <f t="shared" si="32"/>
        <v/>
      </c>
      <c r="W40" s="2" t="str">
        <f t="shared" si="33"/>
        <v/>
      </c>
      <c r="X40" s="2" t="str">
        <f t="shared" si="34"/>
        <v/>
      </c>
      <c r="Y40" s="2" t="str">
        <f t="shared" si="35"/>
        <v/>
      </c>
      <c r="Z40" s="8">
        <f t="shared" si="36"/>
        <v>38</v>
      </c>
      <c r="AA40" s="4" t="str">
        <f t="shared" si="37"/>
        <v/>
      </c>
      <c r="AB40" s="17" t="str">
        <f t="shared" si="38"/>
        <v/>
      </c>
    </row>
    <row r="41" spans="1:28" ht="15" customHeight="1" x14ac:dyDescent="0.25">
      <c r="A41" s="3"/>
      <c r="B41" s="3"/>
      <c r="C41" s="8">
        <v>39</v>
      </c>
      <c r="D41" s="13" t="s">
        <v>145</v>
      </c>
      <c r="E41" s="2" t="s">
        <v>21</v>
      </c>
      <c r="F41" s="3"/>
      <c r="G41" s="3"/>
      <c r="H41" s="15">
        <f t="shared" si="39"/>
        <v>39</v>
      </c>
      <c r="I41" s="16">
        <v>6</v>
      </c>
      <c r="J41" s="6" t="str">
        <f t="shared" si="20"/>
        <v>Juklíčková Nikola</v>
      </c>
      <c r="K41" s="2" t="str">
        <f t="shared" si="21"/>
        <v>EKO G Poděbrady</v>
      </c>
      <c r="L41" s="8">
        <f t="shared" si="22"/>
        <v>39</v>
      </c>
      <c r="M41" s="2" t="str">
        <f t="shared" si="23"/>
        <v/>
      </c>
      <c r="N41" s="2" t="str">
        <f t="shared" si="24"/>
        <v/>
      </c>
      <c r="O41" s="2" t="str">
        <f t="shared" si="25"/>
        <v/>
      </c>
      <c r="P41" s="2" t="str">
        <f t="shared" si="26"/>
        <v/>
      </c>
      <c r="Q41" s="2" t="str">
        <f t="shared" si="27"/>
        <v/>
      </c>
      <c r="R41" s="2" t="str">
        <f t="shared" si="28"/>
        <v/>
      </c>
      <c r="S41" s="2" t="str">
        <f t="shared" si="29"/>
        <v/>
      </c>
      <c r="T41" s="2" t="str">
        <f t="shared" si="30"/>
        <v/>
      </c>
      <c r="U41" s="2" t="str">
        <f t="shared" si="31"/>
        <v/>
      </c>
      <c r="V41" s="2" t="str">
        <f t="shared" si="32"/>
        <v/>
      </c>
      <c r="W41" s="2" t="str">
        <f t="shared" si="33"/>
        <v/>
      </c>
      <c r="X41" s="2" t="str">
        <f t="shared" si="34"/>
        <v/>
      </c>
      <c r="Y41" s="2" t="str">
        <f t="shared" si="35"/>
        <v/>
      </c>
      <c r="Z41" s="2" t="str">
        <f t="shared" si="36"/>
        <v/>
      </c>
      <c r="AA41" s="4" t="str">
        <f t="shared" si="37"/>
        <v/>
      </c>
      <c r="AB41" s="17" t="str">
        <f t="shared" si="38"/>
        <v/>
      </c>
    </row>
    <row r="42" spans="1:28" ht="15" customHeight="1" x14ac:dyDescent="0.25">
      <c r="A42" s="3"/>
      <c r="B42" s="3"/>
      <c r="C42" s="8">
        <v>40</v>
      </c>
      <c r="D42" s="13" t="s">
        <v>146</v>
      </c>
      <c r="E42" s="2" t="s">
        <v>21</v>
      </c>
      <c r="F42" s="3"/>
      <c r="G42" s="3"/>
      <c r="H42" s="15">
        <f t="shared" si="39"/>
        <v>40</v>
      </c>
      <c r="I42" s="16">
        <v>94</v>
      </c>
      <c r="J42" s="6" t="str">
        <f t="shared" si="20"/>
        <v>Doktorová Veronika</v>
      </c>
      <c r="K42" s="2" t="str">
        <f t="shared" si="21"/>
        <v>ZŠ Letců r.a.f NBK</v>
      </c>
      <c r="L42" s="2" t="str">
        <f t="shared" si="22"/>
        <v/>
      </c>
      <c r="M42" s="2" t="str">
        <f t="shared" si="23"/>
        <v/>
      </c>
      <c r="N42" s="2" t="str">
        <f t="shared" si="24"/>
        <v/>
      </c>
      <c r="O42" s="2" t="str">
        <f t="shared" si="25"/>
        <v/>
      </c>
      <c r="P42" s="2" t="str">
        <f t="shared" si="26"/>
        <v/>
      </c>
      <c r="Q42" s="2" t="str">
        <f t="shared" si="27"/>
        <v/>
      </c>
      <c r="R42" s="2" t="str">
        <f t="shared" si="28"/>
        <v/>
      </c>
      <c r="S42" s="2" t="str">
        <f t="shared" si="29"/>
        <v/>
      </c>
      <c r="T42" s="2" t="str">
        <f t="shared" si="30"/>
        <v/>
      </c>
      <c r="U42" s="2" t="str">
        <f t="shared" si="31"/>
        <v/>
      </c>
      <c r="V42" s="2" t="str">
        <f t="shared" si="32"/>
        <v/>
      </c>
      <c r="W42" s="2" t="str">
        <f t="shared" si="33"/>
        <v/>
      </c>
      <c r="X42" s="2" t="str">
        <f t="shared" si="34"/>
        <v/>
      </c>
      <c r="Y42" s="2" t="str">
        <f t="shared" si="35"/>
        <v/>
      </c>
      <c r="Z42" s="2" t="str">
        <f t="shared" si="36"/>
        <v/>
      </c>
      <c r="AA42" s="15">
        <f t="shared" si="37"/>
        <v>40</v>
      </c>
      <c r="AB42" s="17" t="str">
        <f t="shared" si="38"/>
        <v/>
      </c>
    </row>
    <row r="43" spans="1:28" ht="15" customHeight="1" x14ac:dyDescent="0.25">
      <c r="A43" s="3"/>
      <c r="B43" s="3"/>
      <c r="C43" s="8">
        <v>41</v>
      </c>
      <c r="D43" s="13" t="s">
        <v>147</v>
      </c>
      <c r="E43" s="2" t="s">
        <v>21</v>
      </c>
      <c r="F43" s="3"/>
      <c r="G43" s="3"/>
      <c r="H43" s="15">
        <f t="shared" si="39"/>
        <v>41</v>
      </c>
      <c r="I43" s="16">
        <v>44</v>
      </c>
      <c r="J43" s="6" t="str">
        <f t="shared" si="20"/>
        <v>Ema Bláhová</v>
      </c>
      <c r="K43" s="2" t="str">
        <f t="shared" si="21"/>
        <v>ZŠ BH Lysá</v>
      </c>
      <c r="L43" s="2" t="str">
        <f t="shared" si="22"/>
        <v/>
      </c>
      <c r="M43" s="2" t="str">
        <f t="shared" si="23"/>
        <v/>
      </c>
      <c r="N43" s="2" t="str">
        <f t="shared" si="24"/>
        <v/>
      </c>
      <c r="O43" s="2" t="str">
        <f t="shared" si="25"/>
        <v/>
      </c>
      <c r="P43" s="2" t="str">
        <f t="shared" si="26"/>
        <v/>
      </c>
      <c r="Q43" s="2" t="str">
        <f t="shared" si="27"/>
        <v/>
      </c>
      <c r="R43" s="2" t="str">
        <f t="shared" si="28"/>
        <v/>
      </c>
      <c r="S43" s="8">
        <f t="shared" si="29"/>
        <v>41</v>
      </c>
      <c r="T43" s="2" t="str">
        <f t="shared" si="30"/>
        <v/>
      </c>
      <c r="U43" s="2" t="str">
        <f t="shared" si="31"/>
        <v/>
      </c>
      <c r="V43" s="2" t="str">
        <f t="shared" si="32"/>
        <v/>
      </c>
      <c r="W43" s="2" t="str">
        <f t="shared" si="33"/>
        <v/>
      </c>
      <c r="X43" s="2" t="str">
        <f t="shared" si="34"/>
        <v/>
      </c>
      <c r="Y43" s="2" t="str">
        <f t="shared" si="35"/>
        <v/>
      </c>
      <c r="Z43" s="2" t="str">
        <f t="shared" si="36"/>
        <v/>
      </c>
      <c r="AA43" s="4" t="str">
        <f t="shared" si="37"/>
        <v/>
      </c>
      <c r="AB43" s="17" t="str">
        <f t="shared" si="38"/>
        <v/>
      </c>
    </row>
    <row r="44" spans="1:28" ht="15" customHeight="1" x14ac:dyDescent="0.25">
      <c r="A44" s="3"/>
      <c r="B44" s="3"/>
      <c r="C44" s="8">
        <v>42</v>
      </c>
      <c r="D44" s="13" t="s">
        <v>148</v>
      </c>
      <c r="E44" s="2" t="s">
        <v>21</v>
      </c>
      <c r="F44" s="3"/>
      <c r="G44" s="3"/>
      <c r="H44" s="15">
        <f t="shared" si="39"/>
        <v>42</v>
      </c>
      <c r="I44" s="16">
        <v>7</v>
      </c>
      <c r="J44" s="6" t="str">
        <f t="shared" si="20"/>
        <v>Nela Šinkmajerová</v>
      </c>
      <c r="K44" s="2" t="str">
        <f t="shared" si="21"/>
        <v>ZŠ JAK Lysá</v>
      </c>
      <c r="L44" s="2" t="str">
        <f t="shared" si="22"/>
        <v/>
      </c>
      <c r="M44" s="8">
        <f t="shared" si="23"/>
        <v>42</v>
      </c>
      <c r="N44" s="2" t="str">
        <f t="shared" si="24"/>
        <v/>
      </c>
      <c r="O44" s="2" t="str">
        <f t="shared" si="25"/>
        <v/>
      </c>
      <c r="P44" s="2" t="str">
        <f t="shared" si="26"/>
        <v/>
      </c>
      <c r="Q44" s="2" t="str">
        <f t="shared" si="27"/>
        <v/>
      </c>
      <c r="R44" s="2" t="str">
        <f t="shared" si="28"/>
        <v/>
      </c>
      <c r="S44" s="2" t="str">
        <f t="shared" si="29"/>
        <v/>
      </c>
      <c r="T44" s="2" t="str">
        <f t="shared" si="30"/>
        <v/>
      </c>
      <c r="U44" s="2" t="str">
        <f t="shared" si="31"/>
        <v/>
      </c>
      <c r="V44" s="2" t="str">
        <f t="shared" si="32"/>
        <v/>
      </c>
      <c r="W44" s="2" t="str">
        <f t="shared" si="33"/>
        <v/>
      </c>
      <c r="X44" s="2" t="str">
        <f t="shared" si="34"/>
        <v/>
      </c>
      <c r="Y44" s="2" t="str">
        <f t="shared" si="35"/>
        <v/>
      </c>
      <c r="Z44" s="2" t="str">
        <f t="shared" si="36"/>
        <v/>
      </c>
      <c r="AA44" s="4" t="str">
        <f t="shared" si="37"/>
        <v/>
      </c>
      <c r="AB44" s="17" t="str">
        <f t="shared" si="38"/>
        <v/>
      </c>
    </row>
    <row r="45" spans="1:28" ht="15" customHeight="1" x14ac:dyDescent="0.25">
      <c r="A45" s="3"/>
      <c r="B45" s="2" t="s">
        <v>20</v>
      </c>
      <c r="C45" s="8">
        <v>43</v>
      </c>
      <c r="D45" s="13" t="s">
        <v>149</v>
      </c>
      <c r="E45" s="2" t="s">
        <v>20</v>
      </c>
      <c r="F45" s="3"/>
      <c r="G45" s="3"/>
      <c r="H45" s="15">
        <f t="shared" si="39"/>
        <v>43</v>
      </c>
      <c r="I45" s="16">
        <v>83</v>
      </c>
      <c r="J45" s="6" t="str">
        <f t="shared" si="20"/>
        <v>Nováková Jana</v>
      </c>
      <c r="K45" s="2" t="str">
        <f t="shared" si="21"/>
        <v>ZŠ Městec Králové</v>
      </c>
      <c r="L45" s="2" t="str">
        <f t="shared" si="22"/>
        <v/>
      </c>
      <c r="M45" s="2" t="str">
        <f t="shared" si="23"/>
        <v/>
      </c>
      <c r="N45" s="2" t="str">
        <f t="shared" si="24"/>
        <v/>
      </c>
      <c r="O45" s="2" t="str">
        <f t="shared" si="25"/>
        <v/>
      </c>
      <c r="P45" s="2" t="str">
        <f t="shared" si="26"/>
        <v/>
      </c>
      <c r="Q45" s="2" t="str">
        <f t="shared" si="27"/>
        <v/>
      </c>
      <c r="R45" s="2" t="str">
        <f t="shared" si="28"/>
        <v/>
      </c>
      <c r="S45" s="2" t="str">
        <f t="shared" si="29"/>
        <v/>
      </c>
      <c r="T45" s="2" t="str">
        <f t="shared" si="30"/>
        <v/>
      </c>
      <c r="U45" s="2" t="str">
        <f t="shared" si="31"/>
        <v/>
      </c>
      <c r="V45" s="2" t="str">
        <f t="shared" si="32"/>
        <v/>
      </c>
      <c r="W45" s="2" t="str">
        <f t="shared" si="33"/>
        <v/>
      </c>
      <c r="X45" s="2" t="str">
        <f t="shared" si="34"/>
        <v/>
      </c>
      <c r="Y45" s="8">
        <f t="shared" si="35"/>
        <v>43</v>
      </c>
      <c r="Z45" s="2" t="str">
        <f t="shared" si="36"/>
        <v/>
      </c>
      <c r="AA45" s="4" t="str">
        <f t="shared" si="37"/>
        <v/>
      </c>
      <c r="AB45" s="17" t="str">
        <f t="shared" si="38"/>
        <v/>
      </c>
    </row>
    <row r="46" spans="1:28" ht="15" customHeight="1" x14ac:dyDescent="0.25">
      <c r="A46" s="3"/>
      <c r="B46" s="3"/>
      <c r="C46" s="8">
        <v>44</v>
      </c>
      <c r="D46" s="13" t="s">
        <v>150</v>
      </c>
      <c r="E46" s="2" t="s">
        <v>20</v>
      </c>
      <c r="F46" s="3"/>
      <c r="G46" s="3"/>
      <c r="H46" s="15">
        <f t="shared" si="39"/>
        <v>44</v>
      </c>
      <c r="I46" s="16">
        <v>11</v>
      </c>
      <c r="J46" s="6" t="str">
        <f t="shared" si="20"/>
        <v>Anežka Horčičková</v>
      </c>
      <c r="K46" s="2" t="str">
        <f t="shared" si="21"/>
        <v>ZŠ JAK Lysá</v>
      </c>
      <c r="L46" s="2" t="str">
        <f t="shared" si="22"/>
        <v/>
      </c>
      <c r="M46" s="8">
        <f t="shared" si="23"/>
        <v>44</v>
      </c>
      <c r="N46" s="2" t="str">
        <f t="shared" si="24"/>
        <v/>
      </c>
      <c r="O46" s="2" t="str">
        <f t="shared" si="25"/>
        <v/>
      </c>
      <c r="P46" s="2" t="str">
        <f t="shared" si="26"/>
        <v/>
      </c>
      <c r="Q46" s="2" t="str">
        <f t="shared" si="27"/>
        <v/>
      </c>
      <c r="R46" s="2" t="str">
        <f t="shared" si="28"/>
        <v/>
      </c>
      <c r="S46" s="2" t="str">
        <f t="shared" si="29"/>
        <v/>
      </c>
      <c r="T46" s="2" t="str">
        <f t="shared" si="30"/>
        <v/>
      </c>
      <c r="U46" s="2" t="str">
        <f t="shared" si="31"/>
        <v/>
      </c>
      <c r="V46" s="2" t="str">
        <f t="shared" si="32"/>
        <v/>
      </c>
      <c r="W46" s="2" t="str">
        <f t="shared" si="33"/>
        <v/>
      </c>
      <c r="X46" s="2" t="str">
        <f t="shared" si="34"/>
        <v/>
      </c>
      <c r="Y46" s="2" t="str">
        <f t="shared" si="35"/>
        <v/>
      </c>
      <c r="Z46" s="2" t="str">
        <f t="shared" si="36"/>
        <v/>
      </c>
      <c r="AA46" s="4" t="str">
        <f t="shared" si="37"/>
        <v/>
      </c>
      <c r="AB46" s="17" t="str">
        <f t="shared" si="38"/>
        <v/>
      </c>
    </row>
    <row r="47" spans="1:28" ht="15" customHeight="1" x14ac:dyDescent="0.25">
      <c r="A47" s="3"/>
      <c r="B47" s="3"/>
      <c r="C47" s="8">
        <v>45</v>
      </c>
      <c r="D47" s="13" t="s">
        <v>151</v>
      </c>
      <c r="E47" s="2" t="s">
        <v>20</v>
      </c>
      <c r="F47" s="3"/>
      <c r="G47" s="3"/>
      <c r="H47" s="15">
        <f t="shared" si="39"/>
        <v>45</v>
      </c>
      <c r="I47" s="16">
        <v>48</v>
      </c>
      <c r="J47" s="6" t="str">
        <f t="shared" si="20"/>
        <v>Tereza Svatušková</v>
      </c>
      <c r="K47" s="2" t="str">
        <f t="shared" si="21"/>
        <v>ZŠ BH Lysá</v>
      </c>
      <c r="L47" s="2" t="str">
        <f t="shared" si="22"/>
        <v/>
      </c>
      <c r="M47" s="2" t="str">
        <f t="shared" si="23"/>
        <v/>
      </c>
      <c r="N47" s="2" t="str">
        <f t="shared" si="24"/>
        <v/>
      </c>
      <c r="O47" s="2" t="str">
        <f t="shared" si="25"/>
        <v/>
      </c>
      <c r="P47" s="2" t="str">
        <f t="shared" si="26"/>
        <v/>
      </c>
      <c r="Q47" s="2" t="str">
        <f t="shared" si="27"/>
        <v/>
      </c>
      <c r="R47" s="2" t="str">
        <f t="shared" si="28"/>
        <v/>
      </c>
      <c r="S47" s="8">
        <f t="shared" si="29"/>
        <v>45</v>
      </c>
      <c r="T47" s="2" t="str">
        <f t="shared" si="30"/>
        <v/>
      </c>
      <c r="U47" s="2" t="str">
        <f t="shared" si="31"/>
        <v/>
      </c>
      <c r="V47" s="2" t="str">
        <f t="shared" si="32"/>
        <v/>
      </c>
      <c r="W47" s="2" t="str">
        <f t="shared" si="33"/>
        <v/>
      </c>
      <c r="X47" s="2" t="str">
        <f t="shared" si="34"/>
        <v/>
      </c>
      <c r="Y47" s="2" t="str">
        <f t="shared" si="35"/>
        <v/>
      </c>
      <c r="Z47" s="2" t="str">
        <f t="shared" si="36"/>
        <v/>
      </c>
      <c r="AA47" s="4" t="str">
        <f t="shared" si="37"/>
        <v/>
      </c>
      <c r="AB47" s="17" t="str">
        <f t="shared" si="38"/>
        <v/>
      </c>
    </row>
    <row r="48" spans="1:28" ht="15" customHeight="1" x14ac:dyDescent="0.25">
      <c r="A48" s="3"/>
      <c r="B48" s="3"/>
      <c r="C48" s="8">
        <v>46</v>
      </c>
      <c r="D48" s="13" t="s">
        <v>152</v>
      </c>
      <c r="E48" s="2" t="s">
        <v>20</v>
      </c>
      <c r="F48" s="3"/>
      <c r="G48" s="3"/>
      <c r="H48" s="15">
        <f t="shared" si="39"/>
        <v>46</v>
      </c>
      <c r="I48" s="16">
        <v>23</v>
      </c>
      <c r="J48" s="6" t="str">
        <f t="shared" si="20"/>
        <v>Nikola Vajčnerová</v>
      </c>
      <c r="K48" s="2" t="str">
        <f t="shared" si="21"/>
        <v>ZŠ Milovice Juventa A</v>
      </c>
      <c r="L48" s="2" t="str">
        <f t="shared" si="22"/>
        <v/>
      </c>
      <c r="M48" s="2" t="str">
        <f t="shared" si="23"/>
        <v/>
      </c>
      <c r="N48" s="2" t="str">
        <f t="shared" si="24"/>
        <v/>
      </c>
      <c r="O48" s="8">
        <f t="shared" si="25"/>
        <v>46</v>
      </c>
      <c r="P48" s="2" t="str">
        <f t="shared" si="26"/>
        <v/>
      </c>
      <c r="Q48" s="2" t="str">
        <f t="shared" si="27"/>
        <v/>
      </c>
      <c r="R48" s="2" t="str">
        <f t="shared" si="28"/>
        <v/>
      </c>
      <c r="S48" s="2" t="str">
        <f t="shared" si="29"/>
        <v/>
      </c>
      <c r="T48" s="2" t="str">
        <f t="shared" si="30"/>
        <v/>
      </c>
      <c r="U48" s="2" t="str">
        <f t="shared" si="31"/>
        <v/>
      </c>
      <c r="V48" s="2" t="str">
        <f t="shared" si="32"/>
        <v/>
      </c>
      <c r="W48" s="2" t="str">
        <f t="shared" si="33"/>
        <v/>
      </c>
      <c r="X48" s="2" t="str">
        <f t="shared" si="34"/>
        <v/>
      </c>
      <c r="Y48" s="2" t="str">
        <f t="shared" si="35"/>
        <v/>
      </c>
      <c r="Z48" s="2" t="str">
        <f t="shared" si="36"/>
        <v/>
      </c>
      <c r="AA48" s="4" t="str">
        <f t="shared" si="37"/>
        <v/>
      </c>
      <c r="AB48" s="17" t="str">
        <f t="shared" si="38"/>
        <v/>
      </c>
    </row>
    <row r="49" spans="1:28" ht="15" customHeight="1" x14ac:dyDescent="0.25">
      <c r="A49" s="3"/>
      <c r="B49" s="3"/>
      <c r="C49" s="8">
        <v>47</v>
      </c>
      <c r="D49" s="13" t="s">
        <v>153</v>
      </c>
      <c r="E49" s="2" t="s">
        <v>20</v>
      </c>
      <c r="F49" s="3"/>
      <c r="G49" s="3"/>
      <c r="H49" s="15">
        <f t="shared" si="39"/>
        <v>47</v>
      </c>
      <c r="I49" s="16">
        <v>15</v>
      </c>
      <c r="J49" s="6" t="str">
        <f t="shared" si="20"/>
        <v>Anna Králová</v>
      </c>
      <c r="K49" s="2" t="str">
        <f t="shared" si="21"/>
        <v>Gym JzP Poděbrady</v>
      </c>
      <c r="L49" s="2" t="str">
        <f t="shared" si="22"/>
        <v/>
      </c>
      <c r="M49" s="2" t="str">
        <f t="shared" si="23"/>
        <v/>
      </c>
      <c r="N49" s="8">
        <f t="shared" si="24"/>
        <v>47</v>
      </c>
      <c r="O49" s="2" t="str">
        <f t="shared" si="25"/>
        <v/>
      </c>
      <c r="P49" s="2" t="str">
        <f t="shared" si="26"/>
        <v/>
      </c>
      <c r="Q49" s="2" t="str">
        <f t="shared" si="27"/>
        <v/>
      </c>
      <c r="R49" s="2" t="str">
        <f t="shared" si="28"/>
        <v/>
      </c>
      <c r="S49" s="2" t="str">
        <f t="shared" si="29"/>
        <v/>
      </c>
      <c r="T49" s="2" t="str">
        <f t="shared" si="30"/>
        <v/>
      </c>
      <c r="U49" s="2" t="str">
        <f t="shared" si="31"/>
        <v/>
      </c>
      <c r="V49" s="2" t="str">
        <f t="shared" si="32"/>
        <v/>
      </c>
      <c r="W49" s="2" t="str">
        <f t="shared" si="33"/>
        <v/>
      </c>
      <c r="X49" s="2" t="str">
        <f t="shared" si="34"/>
        <v/>
      </c>
      <c r="Y49" s="2" t="str">
        <f t="shared" si="35"/>
        <v/>
      </c>
      <c r="Z49" s="2" t="str">
        <f t="shared" si="36"/>
        <v/>
      </c>
      <c r="AA49" s="4" t="str">
        <f t="shared" si="37"/>
        <v/>
      </c>
      <c r="AB49" s="17" t="str">
        <f t="shared" si="38"/>
        <v/>
      </c>
    </row>
    <row r="50" spans="1:28" ht="15" customHeight="1" x14ac:dyDescent="0.25">
      <c r="A50" s="3"/>
      <c r="B50" s="3"/>
      <c r="C50" s="8">
        <v>48</v>
      </c>
      <c r="D50" s="13" t="s">
        <v>154</v>
      </c>
      <c r="E50" s="2" t="s">
        <v>20</v>
      </c>
      <c r="F50" s="3"/>
      <c r="G50" s="3"/>
      <c r="H50" s="15">
        <f t="shared" si="39"/>
        <v>48</v>
      </c>
      <c r="I50" s="16">
        <v>40</v>
      </c>
      <c r="J50" s="6" t="str">
        <f t="shared" si="20"/>
        <v>Aneta Novotná</v>
      </c>
      <c r="K50" s="2" t="str">
        <f t="shared" si="21"/>
        <v>ZŠ Semice</v>
      </c>
      <c r="L50" s="2" t="str">
        <f t="shared" si="22"/>
        <v/>
      </c>
      <c r="M50" s="2" t="str">
        <f t="shared" si="23"/>
        <v/>
      </c>
      <c r="N50" s="2" t="str">
        <f t="shared" si="24"/>
        <v/>
      </c>
      <c r="O50" s="2" t="str">
        <f t="shared" si="25"/>
        <v/>
      </c>
      <c r="P50" s="2" t="str">
        <f t="shared" si="26"/>
        <v/>
      </c>
      <c r="Q50" s="2" t="str">
        <f t="shared" si="27"/>
        <v/>
      </c>
      <c r="R50" s="8">
        <f t="shared" si="28"/>
        <v>48</v>
      </c>
      <c r="S50" s="2" t="str">
        <f t="shared" si="29"/>
        <v/>
      </c>
      <c r="T50" s="2" t="str">
        <f t="shared" si="30"/>
        <v/>
      </c>
      <c r="U50" s="2" t="str">
        <f t="shared" si="31"/>
        <v/>
      </c>
      <c r="V50" s="2" t="str">
        <f t="shared" si="32"/>
        <v/>
      </c>
      <c r="W50" s="2" t="str">
        <f t="shared" si="33"/>
        <v/>
      </c>
      <c r="X50" s="2" t="str">
        <f t="shared" si="34"/>
        <v/>
      </c>
      <c r="Y50" s="2" t="str">
        <f t="shared" si="35"/>
        <v/>
      </c>
      <c r="Z50" s="2" t="str">
        <f t="shared" si="36"/>
        <v/>
      </c>
      <c r="AA50" s="4" t="str">
        <f t="shared" si="37"/>
        <v/>
      </c>
      <c r="AB50" s="17" t="str">
        <f t="shared" si="38"/>
        <v/>
      </c>
    </row>
    <row r="51" spans="1:28" ht="15" customHeight="1" x14ac:dyDescent="0.25">
      <c r="A51" s="3"/>
      <c r="B51" s="2" t="s">
        <v>25</v>
      </c>
      <c r="C51" s="8">
        <v>49</v>
      </c>
      <c r="D51" s="13" t="s">
        <v>155</v>
      </c>
      <c r="E51" s="2" t="s">
        <v>25</v>
      </c>
      <c r="F51" s="3"/>
      <c r="G51" s="3"/>
      <c r="H51" s="15">
        <f t="shared" si="39"/>
        <v>49</v>
      </c>
      <c r="I51" s="16">
        <v>45</v>
      </c>
      <c r="J51" s="6" t="str">
        <f t="shared" si="20"/>
        <v>Jindřiška Doubravová</v>
      </c>
      <c r="K51" s="2" t="str">
        <f t="shared" si="21"/>
        <v>ZŠ BH Lysá</v>
      </c>
      <c r="L51" s="2" t="str">
        <f t="shared" si="22"/>
        <v/>
      </c>
      <c r="M51" s="2" t="str">
        <f t="shared" si="23"/>
        <v/>
      </c>
      <c r="N51" s="2" t="str">
        <f t="shared" si="24"/>
        <v/>
      </c>
      <c r="O51" s="2" t="str">
        <f t="shared" si="25"/>
        <v/>
      </c>
      <c r="P51" s="2" t="str">
        <f t="shared" si="26"/>
        <v/>
      </c>
      <c r="Q51" s="2" t="str">
        <f t="shared" si="27"/>
        <v/>
      </c>
      <c r="R51" s="2" t="str">
        <f t="shared" si="28"/>
        <v/>
      </c>
      <c r="S51" s="8">
        <f t="shared" si="29"/>
        <v>49</v>
      </c>
      <c r="T51" s="2" t="str">
        <f t="shared" si="30"/>
        <v/>
      </c>
      <c r="U51" s="2" t="str">
        <f t="shared" si="31"/>
        <v/>
      </c>
      <c r="V51" s="2" t="str">
        <f t="shared" si="32"/>
        <v/>
      </c>
      <c r="W51" s="2" t="str">
        <f t="shared" si="33"/>
        <v/>
      </c>
      <c r="X51" s="2" t="str">
        <f t="shared" si="34"/>
        <v/>
      </c>
      <c r="Y51" s="2" t="str">
        <f t="shared" si="35"/>
        <v/>
      </c>
      <c r="Z51" s="2" t="str">
        <f t="shared" si="36"/>
        <v/>
      </c>
      <c r="AA51" s="4" t="str">
        <f t="shared" si="37"/>
        <v/>
      </c>
      <c r="AB51" s="17" t="str">
        <f t="shared" si="38"/>
        <v/>
      </c>
    </row>
    <row r="52" spans="1:28" ht="15" customHeight="1" x14ac:dyDescent="0.25">
      <c r="A52" s="3"/>
      <c r="B52" s="3"/>
      <c r="C52" s="8">
        <v>50</v>
      </c>
      <c r="D52" s="13" t="s">
        <v>156</v>
      </c>
      <c r="E52" s="2" t="s">
        <v>25</v>
      </c>
      <c r="F52" s="3"/>
      <c r="G52" s="3"/>
      <c r="H52" s="15">
        <f t="shared" si="39"/>
        <v>50</v>
      </c>
      <c r="I52" s="16">
        <v>100</v>
      </c>
      <c r="J52" s="6" t="str">
        <f t="shared" si="20"/>
        <v>Hurychová Bára</v>
      </c>
      <c r="K52" s="2" t="str">
        <f t="shared" si="21"/>
        <v>ZŠ Křinec</v>
      </c>
      <c r="L52" s="2" t="str">
        <f t="shared" si="22"/>
        <v/>
      </c>
      <c r="M52" s="2" t="str">
        <f t="shared" si="23"/>
        <v/>
      </c>
      <c r="N52" s="2" t="str">
        <f t="shared" si="24"/>
        <v/>
      </c>
      <c r="O52" s="2" t="str">
        <f t="shared" si="25"/>
        <v/>
      </c>
      <c r="P52" s="2" t="str">
        <f t="shared" si="26"/>
        <v/>
      </c>
      <c r="Q52" s="2" t="str">
        <f t="shared" si="27"/>
        <v/>
      </c>
      <c r="R52" s="2" t="str">
        <f t="shared" si="28"/>
        <v/>
      </c>
      <c r="S52" s="2" t="str">
        <f t="shared" si="29"/>
        <v/>
      </c>
      <c r="T52" s="2" t="str">
        <f t="shared" si="30"/>
        <v/>
      </c>
      <c r="U52" s="2" t="str">
        <f t="shared" si="31"/>
        <v/>
      </c>
      <c r="V52" s="2" t="str">
        <f t="shared" si="32"/>
        <v/>
      </c>
      <c r="W52" s="2" t="str">
        <f t="shared" si="33"/>
        <v/>
      </c>
      <c r="X52" s="2" t="str">
        <f t="shared" si="34"/>
        <v/>
      </c>
      <c r="Y52" s="2" t="str">
        <f t="shared" si="35"/>
        <v/>
      </c>
      <c r="Z52" s="2" t="str">
        <f t="shared" si="36"/>
        <v/>
      </c>
      <c r="AA52" s="4" t="str">
        <f t="shared" si="37"/>
        <v/>
      </c>
      <c r="AB52" s="19">
        <f t="shared" si="38"/>
        <v>50</v>
      </c>
    </row>
    <row r="53" spans="1:28" ht="15" customHeight="1" x14ac:dyDescent="0.25">
      <c r="A53" s="3"/>
      <c r="B53" s="3"/>
      <c r="C53" s="8">
        <v>51</v>
      </c>
      <c r="D53" s="13" t="s">
        <v>157</v>
      </c>
      <c r="E53" s="2" t="s">
        <v>25</v>
      </c>
      <c r="F53" s="3"/>
      <c r="G53" s="3"/>
      <c r="H53" s="15">
        <f t="shared" si="39"/>
        <v>51</v>
      </c>
      <c r="I53" s="16">
        <v>58</v>
      </c>
      <c r="J53" s="6" t="str">
        <f t="shared" si="20"/>
        <v>Rozová Tereza</v>
      </c>
      <c r="K53" s="2" t="str">
        <f t="shared" si="21"/>
        <v>ZŠ KOM Nymburk</v>
      </c>
      <c r="L53" s="2" t="str">
        <f t="shared" si="22"/>
        <v/>
      </c>
      <c r="M53" s="2" t="str">
        <f t="shared" si="23"/>
        <v/>
      </c>
      <c r="N53" s="2" t="str">
        <f t="shared" si="24"/>
        <v/>
      </c>
      <c r="O53" s="2" t="str">
        <f t="shared" si="25"/>
        <v/>
      </c>
      <c r="P53" s="2" t="str">
        <f t="shared" si="26"/>
        <v/>
      </c>
      <c r="Q53" s="2" t="str">
        <f t="shared" si="27"/>
        <v/>
      </c>
      <c r="R53" s="2" t="str">
        <f t="shared" si="28"/>
        <v/>
      </c>
      <c r="S53" s="2" t="str">
        <f t="shared" si="29"/>
        <v/>
      </c>
      <c r="T53" s="2" t="str">
        <f t="shared" si="30"/>
        <v/>
      </c>
      <c r="U53" s="8">
        <f t="shared" si="31"/>
        <v>51</v>
      </c>
      <c r="V53" s="2" t="str">
        <f t="shared" si="32"/>
        <v/>
      </c>
      <c r="W53" s="2" t="str">
        <f t="shared" si="33"/>
        <v/>
      </c>
      <c r="X53" s="2" t="str">
        <f t="shared" si="34"/>
        <v/>
      </c>
      <c r="Y53" s="2" t="str">
        <f t="shared" si="35"/>
        <v/>
      </c>
      <c r="Z53" s="2" t="str">
        <f t="shared" si="36"/>
        <v/>
      </c>
      <c r="AA53" s="4" t="str">
        <f t="shared" si="37"/>
        <v/>
      </c>
      <c r="AB53" s="17" t="str">
        <f t="shared" si="38"/>
        <v/>
      </c>
    </row>
    <row r="54" spans="1:28" ht="15" customHeight="1" x14ac:dyDescent="0.25">
      <c r="A54" s="3"/>
      <c r="B54" s="3"/>
      <c r="C54" s="8">
        <v>52</v>
      </c>
      <c r="D54" s="13" t="s">
        <v>158</v>
      </c>
      <c r="E54" s="2" t="s">
        <v>25</v>
      </c>
      <c r="F54" s="3"/>
      <c r="G54" s="3"/>
      <c r="H54" s="15">
        <f t="shared" si="39"/>
        <v>52</v>
      </c>
      <c r="I54" s="16">
        <v>91</v>
      </c>
      <c r="J54" s="6" t="str">
        <f t="shared" si="20"/>
        <v>Aghová Karolína</v>
      </c>
      <c r="K54" s="2" t="str">
        <f t="shared" si="21"/>
        <v>ZŠ Letců r.a.f NBK</v>
      </c>
      <c r="L54" s="2" t="str">
        <f t="shared" si="22"/>
        <v/>
      </c>
      <c r="M54" s="2" t="str">
        <f t="shared" si="23"/>
        <v/>
      </c>
      <c r="N54" s="2" t="str">
        <f t="shared" si="24"/>
        <v/>
      </c>
      <c r="O54" s="2" t="str">
        <f t="shared" si="25"/>
        <v/>
      </c>
      <c r="P54" s="2" t="str">
        <f t="shared" si="26"/>
        <v/>
      </c>
      <c r="Q54" s="2" t="str">
        <f t="shared" si="27"/>
        <v/>
      </c>
      <c r="R54" s="2" t="str">
        <f t="shared" si="28"/>
        <v/>
      </c>
      <c r="S54" s="2" t="str">
        <f t="shared" si="29"/>
        <v/>
      </c>
      <c r="T54" s="2" t="str">
        <f t="shared" si="30"/>
        <v/>
      </c>
      <c r="U54" s="2" t="str">
        <f t="shared" si="31"/>
        <v/>
      </c>
      <c r="V54" s="2" t="str">
        <f t="shared" si="32"/>
        <v/>
      </c>
      <c r="W54" s="2" t="str">
        <f t="shared" si="33"/>
        <v/>
      </c>
      <c r="X54" s="2" t="str">
        <f t="shared" si="34"/>
        <v/>
      </c>
      <c r="Y54" s="2" t="str">
        <f t="shared" si="35"/>
        <v/>
      </c>
      <c r="Z54" s="2" t="str">
        <f t="shared" si="36"/>
        <v/>
      </c>
      <c r="AA54" s="15">
        <f t="shared" si="37"/>
        <v>52</v>
      </c>
      <c r="AB54" s="17" t="str">
        <f t="shared" si="38"/>
        <v/>
      </c>
    </row>
    <row r="55" spans="1:28" ht="15" customHeight="1" x14ac:dyDescent="0.25">
      <c r="A55" s="3"/>
      <c r="B55" s="3"/>
      <c r="C55" s="8">
        <v>53</v>
      </c>
      <c r="D55" s="13" t="s">
        <v>159</v>
      </c>
      <c r="E55" s="2" t="s">
        <v>25</v>
      </c>
      <c r="F55" s="3"/>
      <c r="G55" s="3"/>
      <c r="H55" s="15">
        <f t="shared" si="39"/>
        <v>53</v>
      </c>
      <c r="I55" s="16">
        <v>50</v>
      </c>
      <c r="J55" s="6" t="str">
        <f t="shared" si="20"/>
        <v>Mikešová Adéla</v>
      </c>
      <c r="K55" s="2" t="str">
        <f t="shared" si="21"/>
        <v>ZŠ Tyršova Nymburk</v>
      </c>
      <c r="L55" s="2" t="str">
        <f t="shared" si="22"/>
        <v/>
      </c>
      <c r="M55" s="2" t="str">
        <f t="shared" si="23"/>
        <v/>
      </c>
      <c r="N55" s="2" t="str">
        <f t="shared" si="24"/>
        <v/>
      </c>
      <c r="O55" s="2" t="str">
        <f t="shared" si="25"/>
        <v/>
      </c>
      <c r="P55" s="2" t="str">
        <f t="shared" si="26"/>
        <v/>
      </c>
      <c r="Q55" s="2" t="str">
        <f t="shared" si="27"/>
        <v/>
      </c>
      <c r="R55" s="2" t="str">
        <f t="shared" si="28"/>
        <v/>
      </c>
      <c r="S55" s="2" t="str">
        <f t="shared" si="29"/>
        <v/>
      </c>
      <c r="T55" s="8">
        <f t="shared" si="30"/>
        <v>53</v>
      </c>
      <c r="U55" s="2" t="str">
        <f t="shared" si="31"/>
        <v/>
      </c>
      <c r="V55" s="2" t="str">
        <f t="shared" si="32"/>
        <v/>
      </c>
      <c r="W55" s="2" t="str">
        <f t="shared" si="33"/>
        <v/>
      </c>
      <c r="X55" s="2" t="str">
        <f t="shared" si="34"/>
        <v/>
      </c>
      <c r="Y55" s="2" t="str">
        <f t="shared" si="35"/>
        <v/>
      </c>
      <c r="Z55" s="2" t="str">
        <f t="shared" si="36"/>
        <v/>
      </c>
      <c r="AA55" s="4" t="str">
        <f t="shared" si="37"/>
        <v/>
      </c>
      <c r="AB55" s="17" t="str">
        <f t="shared" si="38"/>
        <v/>
      </c>
    </row>
    <row r="56" spans="1:28" ht="15" customHeight="1" x14ac:dyDescent="0.25">
      <c r="A56" s="3"/>
      <c r="B56" s="3"/>
      <c r="C56" s="8">
        <v>54</v>
      </c>
      <c r="D56" s="13" t="s">
        <v>160</v>
      </c>
      <c r="E56" s="2" t="s">
        <v>25</v>
      </c>
      <c r="F56" s="3"/>
      <c r="G56" s="3"/>
      <c r="H56" s="15">
        <f t="shared" si="39"/>
        <v>54</v>
      </c>
      <c r="I56" s="16">
        <v>67</v>
      </c>
      <c r="J56" s="6" t="str">
        <f t="shared" si="20"/>
        <v>Marhounová Linda</v>
      </c>
      <c r="K56" s="2" t="str">
        <f t="shared" si="21"/>
        <v>ZŠ Kounice A</v>
      </c>
      <c r="L56" s="2" t="str">
        <f t="shared" si="22"/>
        <v/>
      </c>
      <c r="M56" s="2" t="str">
        <f t="shared" si="23"/>
        <v/>
      </c>
      <c r="N56" s="2" t="str">
        <f t="shared" si="24"/>
        <v/>
      </c>
      <c r="O56" s="2" t="str">
        <f t="shared" si="25"/>
        <v/>
      </c>
      <c r="P56" s="2" t="str">
        <f t="shared" si="26"/>
        <v/>
      </c>
      <c r="Q56" s="2" t="str">
        <f t="shared" si="27"/>
        <v/>
      </c>
      <c r="R56" s="2" t="str">
        <f t="shared" si="28"/>
        <v/>
      </c>
      <c r="S56" s="2" t="str">
        <f t="shared" si="29"/>
        <v/>
      </c>
      <c r="T56" s="2" t="str">
        <f t="shared" si="30"/>
        <v/>
      </c>
      <c r="U56" s="2" t="str">
        <f t="shared" si="31"/>
        <v/>
      </c>
      <c r="V56" s="2" t="str">
        <f t="shared" si="32"/>
        <v/>
      </c>
      <c r="W56" s="8">
        <f t="shared" si="33"/>
        <v>54</v>
      </c>
      <c r="X56" s="2" t="str">
        <f t="shared" si="34"/>
        <v/>
      </c>
      <c r="Y56" s="2" t="str">
        <f t="shared" si="35"/>
        <v/>
      </c>
      <c r="Z56" s="2" t="str">
        <f t="shared" si="36"/>
        <v/>
      </c>
      <c r="AA56" s="4" t="str">
        <f t="shared" si="37"/>
        <v/>
      </c>
      <c r="AB56" s="17" t="str">
        <f t="shared" si="38"/>
        <v/>
      </c>
    </row>
    <row r="57" spans="1:28" ht="15" customHeight="1" x14ac:dyDescent="0.25">
      <c r="A57" s="3"/>
      <c r="B57" s="2" t="s">
        <v>9</v>
      </c>
      <c r="C57" s="8">
        <v>55</v>
      </c>
      <c r="D57" s="13" t="s">
        <v>161</v>
      </c>
      <c r="E57" s="2" t="s">
        <v>9</v>
      </c>
      <c r="F57" s="3"/>
      <c r="G57" s="3"/>
      <c r="H57" s="15">
        <f t="shared" si="39"/>
        <v>55</v>
      </c>
      <c r="I57" s="16">
        <v>10</v>
      </c>
      <c r="J57" s="6" t="str">
        <f t="shared" si="20"/>
        <v>Nora Malichová</v>
      </c>
      <c r="K57" s="2" t="str">
        <f t="shared" si="21"/>
        <v>ZŠ JAK Lysá</v>
      </c>
      <c r="L57" s="2" t="str">
        <f t="shared" si="22"/>
        <v/>
      </c>
      <c r="M57" s="8">
        <f t="shared" si="23"/>
        <v>55</v>
      </c>
      <c r="N57" s="2" t="str">
        <f t="shared" si="24"/>
        <v/>
      </c>
      <c r="O57" s="2" t="str">
        <f t="shared" si="25"/>
        <v/>
      </c>
      <c r="P57" s="2" t="str">
        <f t="shared" si="26"/>
        <v/>
      </c>
      <c r="Q57" s="2" t="str">
        <f t="shared" si="27"/>
        <v/>
      </c>
      <c r="R57" s="2" t="str">
        <f t="shared" si="28"/>
        <v/>
      </c>
      <c r="S57" s="2" t="str">
        <f t="shared" si="29"/>
        <v/>
      </c>
      <c r="T57" s="2" t="str">
        <f t="shared" si="30"/>
        <v/>
      </c>
      <c r="U57" s="2" t="str">
        <f t="shared" si="31"/>
        <v/>
      </c>
      <c r="V57" s="2" t="str">
        <f t="shared" si="32"/>
        <v/>
      </c>
      <c r="W57" s="2" t="str">
        <f t="shared" si="33"/>
        <v/>
      </c>
      <c r="X57" s="2" t="str">
        <f t="shared" si="34"/>
        <v/>
      </c>
      <c r="Y57" s="2" t="str">
        <f t="shared" si="35"/>
        <v/>
      </c>
      <c r="Z57" s="2" t="str">
        <f t="shared" si="36"/>
        <v/>
      </c>
      <c r="AA57" s="4" t="str">
        <f t="shared" si="37"/>
        <v/>
      </c>
      <c r="AB57" s="17" t="str">
        <f t="shared" si="38"/>
        <v/>
      </c>
    </row>
    <row r="58" spans="1:28" ht="15" customHeight="1" x14ac:dyDescent="0.25">
      <c r="A58" s="3"/>
      <c r="B58" s="3"/>
      <c r="C58" s="8">
        <v>56</v>
      </c>
      <c r="D58" s="13" t="s">
        <v>162</v>
      </c>
      <c r="E58" s="2" t="s">
        <v>9</v>
      </c>
      <c r="F58" s="3"/>
      <c r="G58" s="3"/>
      <c r="H58" s="15">
        <f t="shared" si="39"/>
        <v>56</v>
      </c>
      <c r="I58" s="16">
        <v>77</v>
      </c>
      <c r="J58" s="6" t="str">
        <f t="shared" si="20"/>
        <v>Denisa Šmídová</v>
      </c>
      <c r="K58" s="2" t="str">
        <f t="shared" si="21"/>
        <v>ZŠ Loučeň</v>
      </c>
      <c r="L58" s="2" t="str">
        <f t="shared" si="22"/>
        <v/>
      </c>
      <c r="M58" s="2" t="str">
        <f t="shared" si="23"/>
        <v/>
      </c>
      <c r="N58" s="2" t="str">
        <f t="shared" si="24"/>
        <v/>
      </c>
      <c r="O58" s="2" t="str">
        <f t="shared" si="25"/>
        <v/>
      </c>
      <c r="P58" s="2" t="str">
        <f t="shared" si="26"/>
        <v/>
      </c>
      <c r="Q58" s="2" t="str">
        <f t="shared" si="27"/>
        <v/>
      </c>
      <c r="R58" s="2" t="str">
        <f t="shared" si="28"/>
        <v/>
      </c>
      <c r="S58" s="2" t="str">
        <f t="shared" si="29"/>
        <v/>
      </c>
      <c r="T58" s="2" t="str">
        <f t="shared" si="30"/>
        <v/>
      </c>
      <c r="U58" s="2" t="str">
        <f t="shared" si="31"/>
        <v/>
      </c>
      <c r="V58" s="2" t="str">
        <f t="shared" si="32"/>
        <v/>
      </c>
      <c r="W58" s="2" t="str">
        <f t="shared" si="33"/>
        <v/>
      </c>
      <c r="X58" s="8">
        <f t="shared" si="34"/>
        <v>56</v>
      </c>
      <c r="Y58" s="2" t="str">
        <f t="shared" si="35"/>
        <v/>
      </c>
      <c r="Z58" s="2" t="str">
        <f t="shared" si="36"/>
        <v/>
      </c>
      <c r="AA58" s="4" t="str">
        <f t="shared" si="37"/>
        <v/>
      </c>
      <c r="AB58" s="17" t="str">
        <f t="shared" si="38"/>
        <v/>
      </c>
    </row>
    <row r="59" spans="1:28" ht="15" customHeight="1" x14ac:dyDescent="0.25">
      <c r="A59" s="3"/>
      <c r="B59" s="3"/>
      <c r="C59" s="8">
        <v>57</v>
      </c>
      <c r="D59" s="13" t="s">
        <v>163</v>
      </c>
      <c r="E59" s="2" t="s">
        <v>9</v>
      </c>
      <c r="F59" s="3"/>
      <c r="G59" s="3"/>
      <c r="H59" s="15">
        <f t="shared" si="39"/>
        <v>57</v>
      </c>
      <c r="I59" s="16">
        <v>78</v>
      </c>
      <c r="J59" s="6" t="str">
        <f t="shared" si="20"/>
        <v>Sofie Čudová</v>
      </c>
      <c r="K59" s="2" t="str">
        <f t="shared" si="21"/>
        <v>ZŠ Loučeň</v>
      </c>
      <c r="L59" s="2" t="str">
        <f t="shared" si="22"/>
        <v/>
      </c>
      <c r="M59" s="2" t="str">
        <f t="shared" si="23"/>
        <v/>
      </c>
      <c r="N59" s="2" t="str">
        <f t="shared" si="24"/>
        <v/>
      </c>
      <c r="O59" s="2" t="str">
        <f t="shared" si="25"/>
        <v/>
      </c>
      <c r="P59" s="2" t="str">
        <f t="shared" si="26"/>
        <v/>
      </c>
      <c r="Q59" s="2" t="str">
        <f t="shared" si="27"/>
        <v/>
      </c>
      <c r="R59" s="2" t="str">
        <f t="shared" si="28"/>
        <v/>
      </c>
      <c r="S59" s="2" t="str">
        <f t="shared" si="29"/>
        <v/>
      </c>
      <c r="T59" s="2" t="str">
        <f t="shared" si="30"/>
        <v/>
      </c>
      <c r="U59" s="2" t="str">
        <f t="shared" si="31"/>
        <v/>
      </c>
      <c r="V59" s="2" t="str">
        <f t="shared" si="32"/>
        <v/>
      </c>
      <c r="W59" s="2" t="str">
        <f t="shared" si="33"/>
        <v/>
      </c>
      <c r="X59" s="8">
        <f t="shared" si="34"/>
        <v>57</v>
      </c>
      <c r="Y59" s="2" t="str">
        <f t="shared" si="35"/>
        <v/>
      </c>
      <c r="Z59" s="2" t="str">
        <f t="shared" si="36"/>
        <v/>
      </c>
      <c r="AA59" s="4" t="str">
        <f t="shared" si="37"/>
        <v/>
      </c>
      <c r="AB59" s="17" t="str">
        <f t="shared" si="38"/>
        <v/>
      </c>
    </row>
    <row r="60" spans="1:28" ht="15" customHeight="1" x14ac:dyDescent="0.25">
      <c r="A60" s="3"/>
      <c r="B60" s="3"/>
      <c r="C60" s="8">
        <v>58</v>
      </c>
      <c r="D60" s="13" t="s">
        <v>164</v>
      </c>
      <c r="E60" s="2" t="s">
        <v>9</v>
      </c>
      <c r="F60" s="3"/>
      <c r="G60" s="3"/>
      <c r="H60" s="15">
        <f t="shared" si="39"/>
        <v>58</v>
      </c>
      <c r="I60" s="16">
        <v>80</v>
      </c>
      <c r="J60" s="6" t="str">
        <f t="shared" si="20"/>
        <v>Šusterová Natálie</v>
      </c>
      <c r="K60" s="2" t="str">
        <f t="shared" si="21"/>
        <v>ZŠ Městec Králové</v>
      </c>
      <c r="L60" s="2" t="str">
        <f t="shared" si="22"/>
        <v/>
      </c>
      <c r="M60" s="2" t="str">
        <f t="shared" si="23"/>
        <v/>
      </c>
      <c r="N60" s="2" t="str">
        <f t="shared" si="24"/>
        <v/>
      </c>
      <c r="O60" s="2" t="str">
        <f t="shared" si="25"/>
        <v/>
      </c>
      <c r="P60" s="2" t="str">
        <f t="shared" si="26"/>
        <v/>
      </c>
      <c r="Q60" s="2" t="str">
        <f t="shared" si="27"/>
        <v/>
      </c>
      <c r="R60" s="2" t="str">
        <f t="shared" si="28"/>
        <v/>
      </c>
      <c r="S60" s="2" t="str">
        <f t="shared" si="29"/>
        <v/>
      </c>
      <c r="T60" s="2" t="str">
        <f t="shared" si="30"/>
        <v/>
      </c>
      <c r="U60" s="2" t="str">
        <f t="shared" si="31"/>
        <v/>
      </c>
      <c r="V60" s="2" t="str">
        <f t="shared" si="32"/>
        <v/>
      </c>
      <c r="W60" s="2" t="str">
        <f t="shared" si="33"/>
        <v/>
      </c>
      <c r="X60" s="2" t="str">
        <f t="shared" si="34"/>
        <v/>
      </c>
      <c r="Y60" s="8">
        <f t="shared" si="35"/>
        <v>58</v>
      </c>
      <c r="Z60" s="2" t="str">
        <f t="shared" si="36"/>
        <v/>
      </c>
      <c r="AA60" s="4" t="str">
        <f t="shared" si="37"/>
        <v/>
      </c>
      <c r="AB60" s="17" t="str">
        <f t="shared" si="38"/>
        <v/>
      </c>
    </row>
    <row r="61" spans="1:28" ht="15" customHeight="1" x14ac:dyDescent="0.25">
      <c r="A61" s="3"/>
      <c r="B61" s="3"/>
      <c r="C61" s="8">
        <v>59</v>
      </c>
      <c r="D61" s="13" t="s">
        <v>165</v>
      </c>
      <c r="E61" s="2" t="s">
        <v>9</v>
      </c>
      <c r="F61" s="3"/>
      <c r="G61" s="3"/>
      <c r="H61" s="15">
        <f t="shared" si="39"/>
        <v>59</v>
      </c>
      <c r="I61" s="16">
        <v>5</v>
      </c>
      <c r="J61" s="6" t="str">
        <f t="shared" si="20"/>
        <v>Weiszová Magdalena</v>
      </c>
      <c r="K61" s="2" t="str">
        <f t="shared" si="21"/>
        <v>EKO G Poděbrady</v>
      </c>
      <c r="L61" s="8">
        <f t="shared" si="22"/>
        <v>59</v>
      </c>
      <c r="M61" s="2" t="str">
        <f t="shared" si="23"/>
        <v/>
      </c>
      <c r="N61" s="2" t="str">
        <f t="shared" si="24"/>
        <v/>
      </c>
      <c r="O61" s="2" t="str">
        <f t="shared" si="25"/>
        <v/>
      </c>
      <c r="P61" s="2" t="str">
        <f t="shared" si="26"/>
        <v/>
      </c>
      <c r="Q61" s="2" t="str">
        <f t="shared" si="27"/>
        <v/>
      </c>
      <c r="R61" s="2" t="str">
        <f t="shared" si="28"/>
        <v/>
      </c>
      <c r="S61" s="2" t="str">
        <f t="shared" si="29"/>
        <v/>
      </c>
      <c r="T61" s="2" t="str">
        <f t="shared" si="30"/>
        <v/>
      </c>
      <c r="U61" s="2" t="str">
        <f t="shared" si="31"/>
        <v/>
      </c>
      <c r="V61" s="2" t="str">
        <f t="shared" si="32"/>
        <v/>
      </c>
      <c r="W61" s="2" t="str">
        <f t="shared" si="33"/>
        <v/>
      </c>
      <c r="X61" s="2" t="str">
        <f t="shared" si="34"/>
        <v/>
      </c>
      <c r="Y61" s="2" t="str">
        <f t="shared" si="35"/>
        <v/>
      </c>
      <c r="Z61" s="2" t="str">
        <f t="shared" si="36"/>
        <v/>
      </c>
      <c r="AA61" s="4" t="str">
        <f t="shared" si="37"/>
        <v/>
      </c>
      <c r="AB61" s="17" t="str">
        <f t="shared" si="38"/>
        <v/>
      </c>
    </row>
    <row r="62" spans="1:28" ht="15" customHeight="1" x14ac:dyDescent="0.25">
      <c r="A62" s="3"/>
      <c r="B62" s="3"/>
      <c r="C62" s="8">
        <v>60</v>
      </c>
      <c r="D62" s="13" t="s">
        <v>166</v>
      </c>
      <c r="E62" s="2" t="s">
        <v>9</v>
      </c>
      <c r="F62" s="3"/>
      <c r="G62" s="3"/>
      <c r="H62" s="15">
        <f t="shared" si="39"/>
        <v>60</v>
      </c>
      <c r="I62" s="16">
        <v>76</v>
      </c>
      <c r="J62" s="6" t="str">
        <f t="shared" si="20"/>
        <v>Natálie Karlasová</v>
      </c>
      <c r="K62" s="2" t="str">
        <f t="shared" si="21"/>
        <v>ZŠ Loučeň</v>
      </c>
      <c r="L62" s="2" t="str">
        <f t="shared" si="22"/>
        <v/>
      </c>
      <c r="M62" s="2" t="str">
        <f t="shared" si="23"/>
        <v/>
      </c>
      <c r="N62" s="2" t="str">
        <f t="shared" si="24"/>
        <v/>
      </c>
      <c r="O62" s="2" t="str">
        <f t="shared" si="25"/>
        <v/>
      </c>
      <c r="P62" s="2" t="str">
        <f t="shared" si="26"/>
        <v/>
      </c>
      <c r="Q62" s="2" t="str">
        <f t="shared" si="27"/>
        <v/>
      </c>
      <c r="R62" s="2" t="str">
        <f t="shared" si="28"/>
        <v/>
      </c>
      <c r="S62" s="2" t="str">
        <f t="shared" si="29"/>
        <v/>
      </c>
      <c r="T62" s="2" t="str">
        <f t="shared" si="30"/>
        <v/>
      </c>
      <c r="U62" s="2" t="str">
        <f t="shared" si="31"/>
        <v/>
      </c>
      <c r="V62" s="2" t="str">
        <f t="shared" si="32"/>
        <v/>
      </c>
      <c r="W62" s="2" t="str">
        <f t="shared" si="33"/>
        <v/>
      </c>
      <c r="X62" s="8">
        <f t="shared" si="34"/>
        <v>60</v>
      </c>
      <c r="Y62" s="2" t="str">
        <f t="shared" si="35"/>
        <v/>
      </c>
      <c r="Z62" s="2" t="str">
        <f t="shared" si="36"/>
        <v/>
      </c>
      <c r="AA62" s="4" t="str">
        <f t="shared" si="37"/>
        <v/>
      </c>
      <c r="AB62" s="17" t="str">
        <f t="shared" si="38"/>
        <v/>
      </c>
    </row>
    <row r="63" spans="1:28" ht="15" customHeight="1" x14ac:dyDescent="0.25">
      <c r="A63" s="3"/>
      <c r="B63" s="2" t="s">
        <v>74</v>
      </c>
      <c r="C63" s="8">
        <v>61</v>
      </c>
      <c r="D63" s="3"/>
      <c r="E63" s="2" t="s">
        <v>74</v>
      </c>
      <c r="F63" s="3"/>
      <c r="G63" s="3"/>
      <c r="H63" s="15">
        <f t="shared" si="39"/>
        <v>61</v>
      </c>
      <c r="I63" s="16">
        <v>99</v>
      </c>
      <c r="J63" s="6" t="str">
        <f t="shared" si="20"/>
        <v>Sladkovská Kateřina</v>
      </c>
      <c r="K63" s="2" t="str">
        <f t="shared" si="21"/>
        <v>ZŠ Křinec</v>
      </c>
      <c r="L63" s="2" t="str">
        <f t="shared" si="22"/>
        <v/>
      </c>
      <c r="M63" s="2" t="str">
        <f t="shared" si="23"/>
        <v/>
      </c>
      <c r="N63" s="2" t="str">
        <f t="shared" si="24"/>
        <v/>
      </c>
      <c r="O63" s="2" t="str">
        <f t="shared" si="25"/>
        <v/>
      </c>
      <c r="P63" s="2" t="str">
        <f t="shared" si="26"/>
        <v/>
      </c>
      <c r="Q63" s="2" t="str">
        <f t="shared" si="27"/>
        <v/>
      </c>
      <c r="R63" s="2" t="str">
        <f t="shared" si="28"/>
        <v/>
      </c>
      <c r="S63" s="2" t="str">
        <f t="shared" si="29"/>
        <v/>
      </c>
      <c r="T63" s="2" t="str">
        <f t="shared" si="30"/>
        <v/>
      </c>
      <c r="U63" s="2" t="str">
        <f t="shared" si="31"/>
        <v/>
      </c>
      <c r="V63" s="2" t="str">
        <f t="shared" si="32"/>
        <v/>
      </c>
      <c r="W63" s="2" t="str">
        <f t="shared" si="33"/>
        <v/>
      </c>
      <c r="X63" s="2" t="str">
        <f t="shared" si="34"/>
        <v/>
      </c>
      <c r="Y63" s="2" t="str">
        <f t="shared" si="35"/>
        <v/>
      </c>
      <c r="Z63" s="2" t="str">
        <f t="shared" si="36"/>
        <v/>
      </c>
      <c r="AA63" s="4" t="str">
        <f t="shared" si="37"/>
        <v/>
      </c>
      <c r="AB63" s="19">
        <f t="shared" si="38"/>
        <v>61</v>
      </c>
    </row>
    <row r="64" spans="1:28" ht="15" customHeight="1" x14ac:dyDescent="0.25">
      <c r="A64" s="3"/>
      <c r="B64" s="3"/>
      <c r="C64" s="8">
        <v>62</v>
      </c>
      <c r="D64" s="18"/>
      <c r="E64" s="2" t="s">
        <v>74</v>
      </c>
      <c r="F64" s="3"/>
      <c r="G64" s="3"/>
      <c r="H64" s="15">
        <f t="shared" si="39"/>
        <v>62</v>
      </c>
      <c r="I64" s="16">
        <v>47</v>
      </c>
      <c r="J64" s="6" t="str">
        <f t="shared" si="20"/>
        <v>Lucie Svobodová</v>
      </c>
      <c r="K64" s="2" t="str">
        <f t="shared" si="21"/>
        <v>ZŠ BH Lysá</v>
      </c>
      <c r="L64" s="2" t="str">
        <f t="shared" si="22"/>
        <v/>
      </c>
      <c r="M64" s="2" t="str">
        <f t="shared" si="23"/>
        <v/>
      </c>
      <c r="N64" s="2" t="str">
        <f t="shared" si="24"/>
        <v/>
      </c>
      <c r="O64" s="2" t="str">
        <f t="shared" si="25"/>
        <v/>
      </c>
      <c r="P64" s="2" t="str">
        <f t="shared" si="26"/>
        <v/>
      </c>
      <c r="Q64" s="2" t="str">
        <f t="shared" si="27"/>
        <v/>
      </c>
      <c r="R64" s="2" t="str">
        <f t="shared" si="28"/>
        <v/>
      </c>
      <c r="S64" s="8">
        <f t="shared" si="29"/>
        <v>62</v>
      </c>
      <c r="T64" s="2" t="str">
        <f t="shared" si="30"/>
        <v/>
      </c>
      <c r="U64" s="2" t="str">
        <f t="shared" si="31"/>
        <v/>
      </c>
      <c r="V64" s="2" t="str">
        <f t="shared" si="32"/>
        <v/>
      </c>
      <c r="W64" s="2" t="str">
        <f t="shared" si="33"/>
        <v/>
      </c>
      <c r="X64" s="2" t="str">
        <f t="shared" si="34"/>
        <v/>
      </c>
      <c r="Y64" s="2" t="str">
        <f t="shared" si="35"/>
        <v/>
      </c>
      <c r="Z64" s="2" t="str">
        <f t="shared" si="36"/>
        <v/>
      </c>
      <c r="AA64" s="4" t="str">
        <f t="shared" si="37"/>
        <v/>
      </c>
      <c r="AB64" s="17" t="str">
        <f t="shared" si="38"/>
        <v/>
      </c>
    </row>
    <row r="65" spans="1:28" ht="15" customHeight="1" x14ac:dyDescent="0.25">
      <c r="A65" s="3"/>
      <c r="B65" s="3"/>
      <c r="C65" s="8">
        <v>63</v>
      </c>
      <c r="D65" s="18"/>
      <c r="E65" s="2" t="s">
        <v>74</v>
      </c>
      <c r="F65" s="3"/>
      <c r="G65" s="3"/>
      <c r="H65" s="15">
        <f t="shared" si="39"/>
        <v>63</v>
      </c>
      <c r="I65" s="16">
        <v>56</v>
      </c>
      <c r="J65" s="6" t="str">
        <f t="shared" si="20"/>
        <v>Nováková Lucie</v>
      </c>
      <c r="K65" s="2" t="str">
        <f t="shared" si="21"/>
        <v>ZŠ KOM Nymburk</v>
      </c>
      <c r="L65" s="2" t="str">
        <f t="shared" si="22"/>
        <v/>
      </c>
      <c r="M65" s="2" t="str">
        <f t="shared" si="23"/>
        <v/>
      </c>
      <c r="N65" s="2" t="str">
        <f t="shared" si="24"/>
        <v/>
      </c>
      <c r="O65" s="2" t="str">
        <f t="shared" si="25"/>
        <v/>
      </c>
      <c r="P65" s="2" t="str">
        <f t="shared" si="26"/>
        <v/>
      </c>
      <c r="Q65" s="2" t="str">
        <f t="shared" si="27"/>
        <v/>
      </c>
      <c r="R65" s="2" t="str">
        <f t="shared" si="28"/>
        <v/>
      </c>
      <c r="S65" s="2" t="str">
        <f t="shared" si="29"/>
        <v/>
      </c>
      <c r="T65" s="2" t="str">
        <f t="shared" si="30"/>
        <v/>
      </c>
      <c r="U65" s="8">
        <f t="shared" si="31"/>
        <v>63</v>
      </c>
      <c r="V65" s="2" t="str">
        <f t="shared" si="32"/>
        <v/>
      </c>
      <c r="W65" s="2" t="str">
        <f t="shared" si="33"/>
        <v/>
      </c>
      <c r="X65" s="2" t="str">
        <f t="shared" si="34"/>
        <v/>
      </c>
      <c r="Y65" s="2" t="str">
        <f t="shared" si="35"/>
        <v/>
      </c>
      <c r="Z65" s="2" t="str">
        <f t="shared" si="36"/>
        <v/>
      </c>
      <c r="AA65" s="4" t="str">
        <f t="shared" si="37"/>
        <v/>
      </c>
      <c r="AB65" s="17" t="str">
        <f t="shared" si="38"/>
        <v/>
      </c>
    </row>
    <row r="66" spans="1:28" ht="15" customHeight="1" x14ac:dyDescent="0.25">
      <c r="A66" s="3"/>
      <c r="B66" s="3"/>
      <c r="C66" s="8">
        <v>64</v>
      </c>
      <c r="D66" s="18"/>
      <c r="E66" s="2" t="s">
        <v>74</v>
      </c>
      <c r="F66" s="3"/>
      <c r="G66" s="3"/>
      <c r="H66" s="15">
        <f t="shared" si="39"/>
        <v>64</v>
      </c>
      <c r="I66" s="16">
        <v>71</v>
      </c>
      <c r="J66" s="6" t="str">
        <f t="shared" si="20"/>
        <v>Kramářová Karolína</v>
      </c>
      <c r="K66" s="2" t="str">
        <f t="shared" si="21"/>
        <v>ZŠ Kounice A</v>
      </c>
      <c r="L66" s="2" t="str">
        <f t="shared" si="22"/>
        <v/>
      </c>
      <c r="M66" s="2" t="str">
        <f t="shared" si="23"/>
        <v/>
      </c>
      <c r="N66" s="2" t="str">
        <f t="shared" si="24"/>
        <v/>
      </c>
      <c r="O66" s="2" t="str">
        <f t="shared" si="25"/>
        <v/>
      </c>
      <c r="P66" s="2" t="str">
        <f t="shared" si="26"/>
        <v/>
      </c>
      <c r="Q66" s="2" t="str">
        <f t="shared" si="27"/>
        <v/>
      </c>
      <c r="R66" s="2" t="str">
        <f t="shared" si="28"/>
        <v/>
      </c>
      <c r="S66" s="2" t="str">
        <f t="shared" si="29"/>
        <v/>
      </c>
      <c r="T66" s="2" t="str">
        <f t="shared" si="30"/>
        <v/>
      </c>
      <c r="U66" s="2" t="str">
        <f t="shared" si="31"/>
        <v/>
      </c>
      <c r="V66" s="2" t="str">
        <f t="shared" si="32"/>
        <v/>
      </c>
      <c r="W66" s="8">
        <f t="shared" si="33"/>
        <v>64</v>
      </c>
      <c r="X66" s="2" t="str">
        <f t="shared" si="34"/>
        <v/>
      </c>
      <c r="Y66" s="2" t="str">
        <f t="shared" si="35"/>
        <v/>
      </c>
      <c r="Z66" s="2" t="str">
        <f t="shared" si="36"/>
        <v/>
      </c>
      <c r="AA66" s="4" t="str">
        <f t="shared" si="37"/>
        <v/>
      </c>
      <c r="AB66" s="17" t="str">
        <f t="shared" si="38"/>
        <v/>
      </c>
    </row>
    <row r="67" spans="1:28" ht="15" customHeight="1" x14ac:dyDescent="0.25">
      <c r="A67" s="3"/>
      <c r="B67" s="3"/>
      <c r="C67" s="8">
        <v>65</v>
      </c>
      <c r="D67" s="18"/>
      <c r="E67" s="2" t="s">
        <v>74</v>
      </c>
      <c r="F67" s="3"/>
      <c r="G67" s="3"/>
      <c r="H67" s="15">
        <f t="shared" si="39"/>
        <v>65</v>
      </c>
      <c r="I67" s="16">
        <v>60</v>
      </c>
      <c r="J67" s="6" t="str">
        <f t="shared" ref="J67:J98" si="40">VLOOKUP($I67,$C$2:$E$108,2)</f>
        <v>Nováková Valerie</v>
      </c>
      <c r="K67" s="2" t="str">
        <f t="shared" ref="K67:K98" si="41">VLOOKUP($I67,$C$2:$E$108,3)</f>
        <v>ZŠ KOM Nymburk</v>
      </c>
      <c r="L67" s="2" t="str">
        <f t="shared" ref="L67:L98" si="42">IF($K67=$I$108,$H67,"")</f>
        <v/>
      </c>
      <c r="M67" s="2" t="str">
        <f t="shared" ref="M67:M98" si="43">IF($K67=$I$109,$H67,"")</f>
        <v/>
      </c>
      <c r="N67" s="2" t="str">
        <f t="shared" ref="N67:N98" si="44">IF($K67=$I$110,$H67,"")</f>
        <v/>
      </c>
      <c r="O67" s="2" t="str">
        <f t="shared" ref="O67:O98" si="45">IF($K67=$I$111,$H67,"")</f>
        <v/>
      </c>
      <c r="P67" s="2" t="str">
        <f t="shared" ref="P67:P98" si="46">IF($K67=$I$112,$H67,"")</f>
        <v/>
      </c>
      <c r="Q67" s="2" t="str">
        <f t="shared" ref="Q67:Q98" si="47">IF($K67=$I$113,$H67,"")</f>
        <v/>
      </c>
      <c r="R67" s="2" t="str">
        <f t="shared" ref="R67:R98" si="48">IF($K67=$I$114,$H67,"")</f>
        <v/>
      </c>
      <c r="S67" s="2" t="str">
        <f t="shared" ref="S67:S98" si="49">IF($K67=$I$115,$H67,"")</f>
        <v/>
      </c>
      <c r="T67" s="2" t="str">
        <f t="shared" ref="T67:T98" si="50">IF($K67=$I$116,$H67,"")</f>
        <v/>
      </c>
      <c r="U67" s="8">
        <f t="shared" ref="U67:U98" si="51">IF($K67=$I$117,$H67,"")</f>
        <v>65</v>
      </c>
      <c r="V67" s="2" t="str">
        <f t="shared" ref="V67:V98" si="52">IF($K67=$I$118,$H67,"")</f>
        <v/>
      </c>
      <c r="W67" s="2" t="str">
        <f t="shared" ref="W67:W98" si="53">IF($K67=$I$119,$H67,"")</f>
        <v/>
      </c>
      <c r="X67" s="2" t="str">
        <f t="shared" ref="X67:X98" si="54">IF($K67=$I$120,$H67,"")</f>
        <v/>
      </c>
      <c r="Y67" s="2" t="str">
        <f t="shared" ref="Y67:Y98" si="55">IF($K67=$I$121,$H67,"")</f>
        <v/>
      </c>
      <c r="Z67" s="2" t="str">
        <f t="shared" ref="Z67:Z98" si="56">IF($K67=$I$122,$H67,"")</f>
        <v/>
      </c>
      <c r="AA67" s="4" t="str">
        <f t="shared" ref="AA67:AA98" si="57">IF($K67=$I$123,$H67,"")</f>
        <v/>
      </c>
      <c r="AB67" s="17" t="str">
        <f t="shared" ref="AB67:AB98" si="58">IF($K67=$I$124,$H67,"")</f>
        <v/>
      </c>
    </row>
    <row r="68" spans="1:28" ht="15" customHeight="1" x14ac:dyDescent="0.25">
      <c r="A68" s="3"/>
      <c r="B68" s="3"/>
      <c r="C68" s="8">
        <v>66</v>
      </c>
      <c r="D68" s="18"/>
      <c r="E68" s="2" t="s">
        <v>74</v>
      </c>
      <c r="F68" s="3"/>
      <c r="G68" s="3"/>
      <c r="H68" s="15">
        <f t="shared" ref="H68:H101" si="59">$H67+1</f>
        <v>66</v>
      </c>
      <c r="I68" s="16">
        <v>8</v>
      </c>
      <c r="J68" s="6" t="str">
        <f t="shared" si="40"/>
        <v>Tereza Sklenářová</v>
      </c>
      <c r="K68" s="2" t="str">
        <f t="shared" si="41"/>
        <v>ZŠ JAK Lysá</v>
      </c>
      <c r="L68" s="2" t="str">
        <f t="shared" si="42"/>
        <v/>
      </c>
      <c r="M68" s="8">
        <f t="shared" si="43"/>
        <v>66</v>
      </c>
      <c r="N68" s="2" t="str">
        <f t="shared" si="44"/>
        <v/>
      </c>
      <c r="O68" s="2" t="str">
        <f t="shared" si="45"/>
        <v/>
      </c>
      <c r="P68" s="2" t="str">
        <f t="shared" si="46"/>
        <v/>
      </c>
      <c r="Q68" s="2" t="str">
        <f t="shared" si="47"/>
        <v/>
      </c>
      <c r="R68" s="2" t="str">
        <f t="shared" si="48"/>
        <v/>
      </c>
      <c r="S68" s="2" t="str">
        <f t="shared" si="49"/>
        <v/>
      </c>
      <c r="T68" s="2" t="str">
        <f t="shared" si="50"/>
        <v/>
      </c>
      <c r="U68" s="2" t="str">
        <f t="shared" si="51"/>
        <v/>
      </c>
      <c r="V68" s="2" t="str">
        <f t="shared" si="52"/>
        <v/>
      </c>
      <c r="W68" s="2" t="str">
        <f t="shared" si="53"/>
        <v/>
      </c>
      <c r="X68" s="2" t="str">
        <f t="shared" si="54"/>
        <v/>
      </c>
      <c r="Y68" s="2" t="str">
        <f t="shared" si="55"/>
        <v/>
      </c>
      <c r="Z68" s="2" t="str">
        <f t="shared" si="56"/>
        <v/>
      </c>
      <c r="AA68" s="4" t="str">
        <f t="shared" si="57"/>
        <v/>
      </c>
      <c r="AB68" s="17" t="str">
        <f t="shared" si="58"/>
        <v/>
      </c>
    </row>
    <row r="69" spans="1:28" ht="15" customHeight="1" x14ac:dyDescent="0.25">
      <c r="A69" s="3"/>
      <c r="B69" s="2" t="s">
        <v>15</v>
      </c>
      <c r="C69" s="8">
        <v>67</v>
      </c>
      <c r="D69" s="13" t="s">
        <v>167</v>
      </c>
      <c r="E69" s="2" t="s">
        <v>15</v>
      </c>
      <c r="F69" s="3"/>
      <c r="G69" s="3"/>
      <c r="H69" s="15">
        <f t="shared" si="59"/>
        <v>67</v>
      </c>
      <c r="I69" s="16">
        <v>9</v>
      </c>
      <c r="J69" s="6" t="str">
        <f t="shared" si="40"/>
        <v>Nicole Marchal</v>
      </c>
      <c r="K69" s="2" t="str">
        <f t="shared" si="41"/>
        <v>ZŠ JAK Lysá</v>
      </c>
      <c r="L69" s="2" t="str">
        <f t="shared" si="42"/>
        <v/>
      </c>
      <c r="M69" s="8">
        <f t="shared" si="43"/>
        <v>67</v>
      </c>
      <c r="N69" s="2" t="str">
        <f t="shared" si="44"/>
        <v/>
      </c>
      <c r="O69" s="2" t="str">
        <f t="shared" si="45"/>
        <v/>
      </c>
      <c r="P69" s="2" t="str">
        <f t="shared" si="46"/>
        <v/>
      </c>
      <c r="Q69" s="2" t="str">
        <f t="shared" si="47"/>
        <v/>
      </c>
      <c r="R69" s="2" t="str">
        <f t="shared" si="48"/>
        <v/>
      </c>
      <c r="S69" s="2" t="str">
        <f t="shared" si="49"/>
        <v/>
      </c>
      <c r="T69" s="2" t="str">
        <f t="shared" si="50"/>
        <v/>
      </c>
      <c r="U69" s="2" t="str">
        <f t="shared" si="51"/>
        <v/>
      </c>
      <c r="V69" s="2" t="str">
        <f t="shared" si="52"/>
        <v/>
      </c>
      <c r="W69" s="2" t="str">
        <f t="shared" si="53"/>
        <v/>
      </c>
      <c r="X69" s="2" t="str">
        <f t="shared" si="54"/>
        <v/>
      </c>
      <c r="Y69" s="2" t="str">
        <f t="shared" si="55"/>
        <v/>
      </c>
      <c r="Z69" s="2" t="str">
        <f t="shared" si="56"/>
        <v/>
      </c>
      <c r="AA69" s="4" t="str">
        <f t="shared" si="57"/>
        <v/>
      </c>
      <c r="AB69" s="17" t="str">
        <f t="shared" si="58"/>
        <v/>
      </c>
    </row>
    <row r="70" spans="1:28" ht="15" customHeight="1" x14ac:dyDescent="0.25">
      <c r="A70" s="3"/>
      <c r="B70" s="3"/>
      <c r="C70" s="8">
        <v>68</v>
      </c>
      <c r="D70" s="13" t="s">
        <v>168</v>
      </c>
      <c r="E70" s="2" t="s">
        <v>15</v>
      </c>
      <c r="F70" s="3"/>
      <c r="G70" s="3"/>
      <c r="H70" s="15">
        <f t="shared" si="59"/>
        <v>68</v>
      </c>
      <c r="I70" s="16">
        <v>98</v>
      </c>
      <c r="J70" s="6" t="str">
        <f t="shared" si="40"/>
        <v>Knotková Andrea</v>
      </c>
      <c r="K70" s="2" t="str">
        <f t="shared" si="41"/>
        <v>ZŠ Křinec</v>
      </c>
      <c r="L70" s="2" t="str">
        <f t="shared" si="42"/>
        <v/>
      </c>
      <c r="M70" s="2" t="str">
        <f t="shared" si="43"/>
        <v/>
      </c>
      <c r="N70" s="2" t="str">
        <f t="shared" si="44"/>
        <v/>
      </c>
      <c r="O70" s="2" t="str">
        <f t="shared" si="45"/>
        <v/>
      </c>
      <c r="P70" s="2" t="str">
        <f t="shared" si="46"/>
        <v/>
      </c>
      <c r="Q70" s="2" t="str">
        <f t="shared" si="47"/>
        <v/>
      </c>
      <c r="R70" s="2" t="str">
        <f t="shared" si="48"/>
        <v/>
      </c>
      <c r="S70" s="2" t="str">
        <f t="shared" si="49"/>
        <v/>
      </c>
      <c r="T70" s="2" t="str">
        <f t="shared" si="50"/>
        <v/>
      </c>
      <c r="U70" s="2" t="str">
        <f t="shared" si="51"/>
        <v/>
      </c>
      <c r="V70" s="2" t="str">
        <f t="shared" si="52"/>
        <v/>
      </c>
      <c r="W70" s="2" t="str">
        <f t="shared" si="53"/>
        <v/>
      </c>
      <c r="X70" s="2" t="str">
        <f t="shared" si="54"/>
        <v/>
      </c>
      <c r="Y70" s="2" t="str">
        <f t="shared" si="55"/>
        <v/>
      </c>
      <c r="Z70" s="2" t="str">
        <f t="shared" si="56"/>
        <v/>
      </c>
      <c r="AA70" s="4" t="str">
        <f t="shared" si="57"/>
        <v/>
      </c>
      <c r="AB70" s="19">
        <f t="shared" si="58"/>
        <v>68</v>
      </c>
    </row>
    <row r="71" spans="1:28" ht="15" customHeight="1" x14ac:dyDescent="0.25">
      <c r="A71" s="3"/>
      <c r="B71" s="3"/>
      <c r="C71" s="8">
        <v>69</v>
      </c>
      <c r="D71" s="13" t="s">
        <v>169</v>
      </c>
      <c r="E71" s="2" t="s">
        <v>15</v>
      </c>
      <c r="F71" s="3"/>
      <c r="G71" s="3"/>
      <c r="H71" s="15">
        <f t="shared" si="59"/>
        <v>69</v>
      </c>
      <c r="I71" s="16">
        <v>81</v>
      </c>
      <c r="J71" s="6" t="str">
        <f t="shared" si="40"/>
        <v>Vojtíšková Adéla</v>
      </c>
      <c r="K71" s="2" t="str">
        <f t="shared" si="41"/>
        <v>ZŠ Městec Králové</v>
      </c>
      <c r="L71" s="2" t="str">
        <f t="shared" si="42"/>
        <v/>
      </c>
      <c r="M71" s="2" t="str">
        <f t="shared" si="43"/>
        <v/>
      </c>
      <c r="N71" s="2" t="str">
        <f t="shared" si="44"/>
        <v/>
      </c>
      <c r="O71" s="2" t="str">
        <f t="shared" si="45"/>
        <v/>
      </c>
      <c r="P71" s="2" t="str">
        <f t="shared" si="46"/>
        <v/>
      </c>
      <c r="Q71" s="2" t="str">
        <f t="shared" si="47"/>
        <v/>
      </c>
      <c r="R71" s="2" t="str">
        <f t="shared" si="48"/>
        <v/>
      </c>
      <c r="S71" s="2" t="str">
        <f t="shared" si="49"/>
        <v/>
      </c>
      <c r="T71" s="2" t="str">
        <f t="shared" si="50"/>
        <v/>
      </c>
      <c r="U71" s="2" t="str">
        <f t="shared" si="51"/>
        <v/>
      </c>
      <c r="V71" s="2" t="str">
        <f t="shared" si="52"/>
        <v/>
      </c>
      <c r="W71" s="2" t="str">
        <f t="shared" si="53"/>
        <v/>
      </c>
      <c r="X71" s="2" t="str">
        <f t="shared" si="54"/>
        <v/>
      </c>
      <c r="Y71" s="8">
        <f t="shared" si="55"/>
        <v>69</v>
      </c>
      <c r="Z71" s="2" t="str">
        <f t="shared" si="56"/>
        <v/>
      </c>
      <c r="AA71" s="4" t="str">
        <f t="shared" si="57"/>
        <v/>
      </c>
      <c r="AB71" s="17" t="str">
        <f t="shared" si="58"/>
        <v/>
      </c>
    </row>
    <row r="72" spans="1:28" ht="15" customHeight="1" x14ac:dyDescent="0.25">
      <c r="A72" s="3"/>
      <c r="B72" s="3"/>
      <c r="C72" s="8">
        <v>70</v>
      </c>
      <c r="D72" s="13" t="s">
        <v>170</v>
      </c>
      <c r="E72" s="2" t="s">
        <v>15</v>
      </c>
      <c r="F72" s="3"/>
      <c r="G72" s="3"/>
      <c r="H72" s="15">
        <f t="shared" si="59"/>
        <v>70</v>
      </c>
      <c r="I72" s="16">
        <v>74</v>
      </c>
      <c r="J72" s="6" t="str">
        <f t="shared" si="40"/>
        <v>Amálie Svobodová</v>
      </c>
      <c r="K72" s="2" t="str">
        <f t="shared" si="41"/>
        <v>ZŠ Loučeň</v>
      </c>
      <c r="L72" s="2" t="str">
        <f t="shared" si="42"/>
        <v/>
      </c>
      <c r="M72" s="2" t="str">
        <f t="shared" si="43"/>
        <v/>
      </c>
      <c r="N72" s="2" t="str">
        <f t="shared" si="44"/>
        <v/>
      </c>
      <c r="O72" s="2" t="str">
        <f t="shared" si="45"/>
        <v/>
      </c>
      <c r="P72" s="2" t="str">
        <f t="shared" si="46"/>
        <v/>
      </c>
      <c r="Q72" s="2" t="str">
        <f t="shared" si="47"/>
        <v/>
      </c>
      <c r="R72" s="2" t="str">
        <f t="shared" si="48"/>
        <v/>
      </c>
      <c r="S72" s="2" t="str">
        <f t="shared" si="49"/>
        <v/>
      </c>
      <c r="T72" s="2" t="str">
        <f t="shared" si="50"/>
        <v/>
      </c>
      <c r="U72" s="2" t="str">
        <f t="shared" si="51"/>
        <v/>
      </c>
      <c r="V72" s="2" t="str">
        <f t="shared" si="52"/>
        <v/>
      </c>
      <c r="W72" s="2" t="str">
        <f t="shared" si="53"/>
        <v/>
      </c>
      <c r="X72" s="8">
        <f t="shared" si="54"/>
        <v>70</v>
      </c>
      <c r="Y72" s="2" t="str">
        <f t="shared" si="55"/>
        <v/>
      </c>
      <c r="Z72" s="2" t="str">
        <f t="shared" si="56"/>
        <v/>
      </c>
      <c r="AA72" s="4" t="str">
        <f t="shared" si="57"/>
        <v/>
      </c>
      <c r="AB72" s="17" t="str">
        <f t="shared" si="58"/>
        <v/>
      </c>
    </row>
    <row r="73" spans="1:28" ht="15" customHeight="1" x14ac:dyDescent="0.25">
      <c r="A73" s="3"/>
      <c r="B73" s="3"/>
      <c r="C73" s="8">
        <v>71</v>
      </c>
      <c r="D73" s="13" t="s">
        <v>171</v>
      </c>
      <c r="E73" s="2" t="s">
        <v>15</v>
      </c>
      <c r="F73" s="3"/>
      <c r="G73" s="3"/>
      <c r="H73" s="15">
        <f t="shared" si="59"/>
        <v>71</v>
      </c>
      <c r="I73" s="16">
        <v>79</v>
      </c>
      <c r="J73" s="6" t="str">
        <f t="shared" si="40"/>
        <v>Mozolová Vanessa</v>
      </c>
      <c r="K73" s="2" t="str">
        <f t="shared" si="41"/>
        <v>ZŠ Městec Králové</v>
      </c>
      <c r="L73" s="2" t="str">
        <f t="shared" si="42"/>
        <v/>
      </c>
      <c r="M73" s="2" t="str">
        <f t="shared" si="43"/>
        <v/>
      </c>
      <c r="N73" s="2" t="str">
        <f t="shared" si="44"/>
        <v/>
      </c>
      <c r="O73" s="2" t="str">
        <f t="shared" si="45"/>
        <v/>
      </c>
      <c r="P73" s="2" t="str">
        <f t="shared" si="46"/>
        <v/>
      </c>
      <c r="Q73" s="2" t="str">
        <f t="shared" si="47"/>
        <v/>
      </c>
      <c r="R73" s="2" t="str">
        <f t="shared" si="48"/>
        <v/>
      </c>
      <c r="S73" s="2" t="str">
        <f t="shared" si="49"/>
        <v/>
      </c>
      <c r="T73" s="2" t="str">
        <f t="shared" si="50"/>
        <v/>
      </c>
      <c r="U73" s="2" t="str">
        <f t="shared" si="51"/>
        <v/>
      </c>
      <c r="V73" s="2" t="str">
        <f t="shared" si="52"/>
        <v/>
      </c>
      <c r="W73" s="2" t="str">
        <f t="shared" si="53"/>
        <v/>
      </c>
      <c r="X73" s="2" t="str">
        <f t="shared" si="54"/>
        <v/>
      </c>
      <c r="Y73" s="8">
        <f t="shared" si="55"/>
        <v>71</v>
      </c>
      <c r="Z73" s="2" t="str">
        <f t="shared" si="56"/>
        <v/>
      </c>
      <c r="AA73" s="4" t="str">
        <f t="shared" si="57"/>
        <v/>
      </c>
      <c r="AB73" s="17" t="str">
        <f t="shared" si="58"/>
        <v/>
      </c>
    </row>
    <row r="74" spans="1:28" ht="15" customHeight="1" x14ac:dyDescent="0.25">
      <c r="A74" s="3"/>
      <c r="B74" s="3"/>
      <c r="C74" s="8">
        <v>72</v>
      </c>
      <c r="D74" s="13" t="s">
        <v>172</v>
      </c>
      <c r="E74" s="2" t="s">
        <v>15</v>
      </c>
      <c r="F74" s="3"/>
      <c r="G74" s="3"/>
      <c r="H74" s="15">
        <f t="shared" si="59"/>
        <v>72</v>
      </c>
      <c r="I74" s="16">
        <v>92</v>
      </c>
      <c r="J74" s="6" t="str">
        <f t="shared" si="40"/>
        <v>Dobrovolná Lucie</v>
      </c>
      <c r="K74" s="2" t="str">
        <f t="shared" si="41"/>
        <v>ZŠ Letců r.a.f NBK</v>
      </c>
      <c r="L74" s="2" t="str">
        <f t="shared" si="42"/>
        <v/>
      </c>
      <c r="M74" s="2" t="str">
        <f t="shared" si="43"/>
        <v/>
      </c>
      <c r="N74" s="2" t="str">
        <f t="shared" si="44"/>
        <v/>
      </c>
      <c r="O74" s="2" t="str">
        <f t="shared" si="45"/>
        <v/>
      </c>
      <c r="P74" s="2" t="str">
        <f t="shared" si="46"/>
        <v/>
      </c>
      <c r="Q74" s="2" t="str">
        <f t="shared" si="47"/>
        <v/>
      </c>
      <c r="R74" s="2" t="str">
        <f t="shared" si="48"/>
        <v/>
      </c>
      <c r="S74" s="2" t="str">
        <f t="shared" si="49"/>
        <v/>
      </c>
      <c r="T74" s="2" t="str">
        <f t="shared" si="50"/>
        <v/>
      </c>
      <c r="U74" s="2" t="str">
        <f t="shared" si="51"/>
        <v/>
      </c>
      <c r="V74" s="2" t="str">
        <f t="shared" si="52"/>
        <v/>
      </c>
      <c r="W74" s="2" t="str">
        <f t="shared" si="53"/>
        <v/>
      </c>
      <c r="X74" s="2" t="str">
        <f t="shared" si="54"/>
        <v/>
      </c>
      <c r="Y74" s="2" t="str">
        <f t="shared" si="55"/>
        <v/>
      </c>
      <c r="Z74" s="2" t="str">
        <f t="shared" si="56"/>
        <v/>
      </c>
      <c r="AA74" s="15">
        <f t="shared" si="57"/>
        <v>72</v>
      </c>
      <c r="AB74" s="17" t="str">
        <f t="shared" si="58"/>
        <v/>
      </c>
    </row>
    <row r="75" spans="1:28" ht="15" customHeight="1" x14ac:dyDescent="0.25">
      <c r="A75" s="3"/>
      <c r="B75" s="13" t="s">
        <v>81</v>
      </c>
      <c r="C75" s="8">
        <v>73</v>
      </c>
      <c r="D75" s="13" t="s">
        <v>173</v>
      </c>
      <c r="E75" s="13" t="s">
        <v>81</v>
      </c>
      <c r="F75" s="3"/>
      <c r="G75" s="3"/>
      <c r="H75" s="15">
        <f t="shared" si="59"/>
        <v>73</v>
      </c>
      <c r="I75" s="16">
        <v>93</v>
      </c>
      <c r="J75" s="6" t="str">
        <f t="shared" si="40"/>
        <v>Hladíková Anna</v>
      </c>
      <c r="K75" s="2" t="str">
        <f t="shared" si="41"/>
        <v>ZŠ Letců r.a.f NBK</v>
      </c>
      <c r="L75" s="2" t="str">
        <f t="shared" si="42"/>
        <v/>
      </c>
      <c r="M75" s="2" t="str">
        <f t="shared" si="43"/>
        <v/>
      </c>
      <c r="N75" s="2" t="str">
        <f t="shared" si="44"/>
        <v/>
      </c>
      <c r="O75" s="2" t="str">
        <f t="shared" si="45"/>
        <v/>
      </c>
      <c r="P75" s="2" t="str">
        <f t="shared" si="46"/>
        <v/>
      </c>
      <c r="Q75" s="2" t="str">
        <f t="shared" si="47"/>
        <v/>
      </c>
      <c r="R75" s="2" t="str">
        <f t="shared" si="48"/>
        <v/>
      </c>
      <c r="S75" s="2" t="str">
        <f t="shared" si="49"/>
        <v/>
      </c>
      <c r="T75" s="2" t="str">
        <f t="shared" si="50"/>
        <v/>
      </c>
      <c r="U75" s="2" t="str">
        <f t="shared" si="51"/>
        <v/>
      </c>
      <c r="V75" s="2" t="str">
        <f t="shared" si="52"/>
        <v/>
      </c>
      <c r="W75" s="2" t="str">
        <f t="shared" si="53"/>
        <v/>
      </c>
      <c r="X75" s="2" t="str">
        <f t="shared" si="54"/>
        <v/>
      </c>
      <c r="Y75" s="2" t="str">
        <f t="shared" si="55"/>
        <v/>
      </c>
      <c r="Z75" s="2" t="str">
        <f t="shared" si="56"/>
        <v/>
      </c>
      <c r="AA75" s="15">
        <f t="shared" si="57"/>
        <v>73</v>
      </c>
      <c r="AB75" s="17" t="str">
        <f t="shared" si="58"/>
        <v/>
      </c>
    </row>
    <row r="76" spans="1:28" ht="15" customHeight="1" x14ac:dyDescent="0.25">
      <c r="A76" s="3"/>
      <c r="B76" s="3"/>
      <c r="C76" s="8">
        <v>74</v>
      </c>
      <c r="D76" s="13" t="s">
        <v>174</v>
      </c>
      <c r="E76" s="13" t="s">
        <v>81</v>
      </c>
      <c r="F76" s="3"/>
      <c r="G76" s="3"/>
      <c r="H76" s="15">
        <f t="shared" si="59"/>
        <v>74</v>
      </c>
      <c r="I76" s="16">
        <v>97</v>
      </c>
      <c r="J76" s="6" t="str">
        <f t="shared" si="40"/>
        <v>Koukolová Alžběta</v>
      </c>
      <c r="K76" s="2" t="str">
        <f t="shared" si="41"/>
        <v>ZŠ Křinec</v>
      </c>
      <c r="L76" s="2" t="str">
        <f t="shared" si="42"/>
        <v/>
      </c>
      <c r="M76" s="2" t="str">
        <f t="shared" si="43"/>
        <v/>
      </c>
      <c r="N76" s="2" t="str">
        <f t="shared" si="44"/>
        <v/>
      </c>
      <c r="O76" s="2" t="str">
        <f t="shared" si="45"/>
        <v/>
      </c>
      <c r="P76" s="2" t="str">
        <f t="shared" si="46"/>
        <v/>
      </c>
      <c r="Q76" s="2" t="str">
        <f t="shared" si="47"/>
        <v/>
      </c>
      <c r="R76" s="2" t="str">
        <f t="shared" si="48"/>
        <v/>
      </c>
      <c r="S76" s="2" t="str">
        <f t="shared" si="49"/>
        <v/>
      </c>
      <c r="T76" s="2" t="str">
        <f t="shared" si="50"/>
        <v/>
      </c>
      <c r="U76" s="2" t="str">
        <f t="shared" si="51"/>
        <v/>
      </c>
      <c r="V76" s="2" t="str">
        <f t="shared" si="52"/>
        <v/>
      </c>
      <c r="W76" s="2" t="str">
        <f t="shared" si="53"/>
        <v/>
      </c>
      <c r="X76" s="2" t="str">
        <f t="shared" si="54"/>
        <v/>
      </c>
      <c r="Y76" s="2" t="str">
        <f t="shared" si="55"/>
        <v/>
      </c>
      <c r="Z76" s="2" t="str">
        <f t="shared" si="56"/>
        <v/>
      </c>
      <c r="AA76" s="4" t="str">
        <f t="shared" si="57"/>
        <v/>
      </c>
      <c r="AB76" s="19">
        <f t="shared" si="58"/>
        <v>74</v>
      </c>
    </row>
    <row r="77" spans="1:28" ht="15" customHeight="1" x14ac:dyDescent="0.25">
      <c r="A77" s="3"/>
      <c r="B77" s="3"/>
      <c r="C77" s="8">
        <v>75</v>
      </c>
      <c r="D77" s="13" t="s">
        <v>175</v>
      </c>
      <c r="E77" s="13" t="s">
        <v>81</v>
      </c>
      <c r="F77" s="3"/>
      <c r="G77" s="3"/>
      <c r="H77" s="15">
        <f t="shared" si="59"/>
        <v>75</v>
      </c>
      <c r="I77" s="16">
        <v>101</v>
      </c>
      <c r="J77" s="6" t="str">
        <f t="shared" si="40"/>
        <v>Jeníková Jana</v>
      </c>
      <c r="K77" s="2" t="str">
        <f t="shared" si="41"/>
        <v>ZŠ Křinec</v>
      </c>
      <c r="L77" s="2" t="str">
        <f t="shared" si="42"/>
        <v/>
      </c>
      <c r="M77" s="2" t="str">
        <f t="shared" si="43"/>
        <v/>
      </c>
      <c r="N77" s="2" t="str">
        <f t="shared" si="44"/>
        <v/>
      </c>
      <c r="O77" s="2" t="str">
        <f t="shared" si="45"/>
        <v/>
      </c>
      <c r="P77" s="2" t="str">
        <f t="shared" si="46"/>
        <v/>
      </c>
      <c r="Q77" s="2" t="str">
        <f t="shared" si="47"/>
        <v/>
      </c>
      <c r="R77" s="2" t="str">
        <f t="shared" si="48"/>
        <v/>
      </c>
      <c r="S77" s="2" t="str">
        <f t="shared" si="49"/>
        <v/>
      </c>
      <c r="T77" s="2" t="str">
        <f t="shared" si="50"/>
        <v/>
      </c>
      <c r="U77" s="2" t="str">
        <f t="shared" si="51"/>
        <v/>
      </c>
      <c r="V77" s="2" t="str">
        <f t="shared" si="52"/>
        <v/>
      </c>
      <c r="W77" s="2" t="str">
        <f t="shared" si="53"/>
        <v/>
      </c>
      <c r="X77" s="2" t="str">
        <f t="shared" si="54"/>
        <v/>
      </c>
      <c r="Y77" s="2" t="str">
        <f t="shared" si="55"/>
        <v/>
      </c>
      <c r="Z77" s="2" t="str">
        <f t="shared" si="56"/>
        <v/>
      </c>
      <c r="AA77" s="4" t="str">
        <f t="shared" si="57"/>
        <v/>
      </c>
      <c r="AB77" s="19">
        <f t="shared" si="58"/>
        <v>75</v>
      </c>
    </row>
    <row r="78" spans="1:28" ht="15" customHeight="1" x14ac:dyDescent="0.25">
      <c r="A78" s="3"/>
      <c r="B78" s="3"/>
      <c r="C78" s="8">
        <v>76</v>
      </c>
      <c r="D78" s="13" t="s">
        <v>176</v>
      </c>
      <c r="E78" s="13" t="s">
        <v>81</v>
      </c>
      <c r="F78" s="3"/>
      <c r="G78" s="3"/>
      <c r="H78" s="15">
        <f t="shared" si="59"/>
        <v>76</v>
      </c>
      <c r="I78" s="10"/>
      <c r="J78" s="20">
        <f t="shared" si="40"/>
        <v>0</v>
      </c>
      <c r="K78" s="8">
        <f t="shared" si="41"/>
        <v>0</v>
      </c>
      <c r="L78" s="2" t="str">
        <f t="shared" si="42"/>
        <v/>
      </c>
      <c r="M78" s="2" t="str">
        <f t="shared" si="43"/>
        <v/>
      </c>
      <c r="N78" s="2" t="str">
        <f t="shared" si="44"/>
        <v/>
      </c>
      <c r="O78" s="2" t="str">
        <f t="shared" si="45"/>
        <v/>
      </c>
      <c r="P78" s="2" t="str">
        <f t="shared" si="46"/>
        <v/>
      </c>
      <c r="Q78" s="2" t="str">
        <f t="shared" si="47"/>
        <v/>
      </c>
      <c r="R78" s="2" t="str">
        <f t="shared" si="48"/>
        <v/>
      </c>
      <c r="S78" s="2" t="str">
        <f t="shared" si="49"/>
        <v/>
      </c>
      <c r="T78" s="2" t="str">
        <f t="shared" si="50"/>
        <v/>
      </c>
      <c r="U78" s="2" t="str">
        <f t="shared" si="51"/>
        <v/>
      </c>
      <c r="V78" s="2" t="str">
        <f t="shared" si="52"/>
        <v/>
      </c>
      <c r="W78" s="2" t="str">
        <f t="shared" si="53"/>
        <v/>
      </c>
      <c r="X78" s="2" t="str">
        <f t="shared" si="54"/>
        <v/>
      </c>
      <c r="Y78" s="2" t="str">
        <f t="shared" si="55"/>
        <v/>
      </c>
      <c r="Z78" s="2" t="str">
        <f t="shared" si="56"/>
        <v/>
      </c>
      <c r="AA78" s="4" t="str">
        <f t="shared" si="57"/>
        <v/>
      </c>
      <c r="AB78" s="17" t="str">
        <f t="shared" si="58"/>
        <v/>
      </c>
    </row>
    <row r="79" spans="1:28" ht="15" customHeight="1" x14ac:dyDescent="0.25">
      <c r="A79" s="3"/>
      <c r="B79" s="3"/>
      <c r="C79" s="8">
        <v>77</v>
      </c>
      <c r="D79" s="13" t="s">
        <v>177</v>
      </c>
      <c r="E79" s="13" t="s">
        <v>81</v>
      </c>
      <c r="F79" s="3"/>
      <c r="G79" s="3"/>
      <c r="H79" s="15">
        <f t="shared" si="59"/>
        <v>77</v>
      </c>
      <c r="I79" s="10"/>
      <c r="J79" s="20">
        <f t="shared" si="40"/>
        <v>0</v>
      </c>
      <c r="K79" s="8">
        <f t="shared" si="41"/>
        <v>0</v>
      </c>
      <c r="L79" s="2" t="str">
        <f t="shared" si="42"/>
        <v/>
      </c>
      <c r="M79" s="2" t="str">
        <f t="shared" si="43"/>
        <v/>
      </c>
      <c r="N79" s="2" t="str">
        <f t="shared" si="44"/>
        <v/>
      </c>
      <c r="O79" s="2" t="str">
        <f t="shared" si="45"/>
        <v/>
      </c>
      <c r="P79" s="2" t="str">
        <f t="shared" si="46"/>
        <v/>
      </c>
      <c r="Q79" s="2" t="str">
        <f t="shared" si="47"/>
        <v/>
      </c>
      <c r="R79" s="2" t="str">
        <f t="shared" si="48"/>
        <v/>
      </c>
      <c r="S79" s="2" t="str">
        <f t="shared" si="49"/>
        <v/>
      </c>
      <c r="T79" s="2" t="str">
        <f t="shared" si="50"/>
        <v/>
      </c>
      <c r="U79" s="2" t="str">
        <f t="shared" si="51"/>
        <v/>
      </c>
      <c r="V79" s="2" t="str">
        <f t="shared" si="52"/>
        <v/>
      </c>
      <c r="W79" s="2" t="str">
        <f t="shared" si="53"/>
        <v/>
      </c>
      <c r="X79" s="2" t="str">
        <f t="shared" si="54"/>
        <v/>
      </c>
      <c r="Y79" s="2" t="str">
        <f t="shared" si="55"/>
        <v/>
      </c>
      <c r="Z79" s="2" t="str">
        <f t="shared" si="56"/>
        <v/>
      </c>
      <c r="AA79" s="4" t="str">
        <f t="shared" si="57"/>
        <v/>
      </c>
      <c r="AB79" s="17" t="str">
        <f t="shared" si="58"/>
        <v/>
      </c>
    </row>
    <row r="80" spans="1:28" ht="15" customHeight="1" x14ac:dyDescent="0.25">
      <c r="A80" s="3"/>
      <c r="B80" s="3"/>
      <c r="C80" s="8">
        <v>78</v>
      </c>
      <c r="D80" s="13" t="s">
        <v>178</v>
      </c>
      <c r="E80" s="13" t="s">
        <v>81</v>
      </c>
      <c r="F80" s="3"/>
      <c r="G80" s="3"/>
      <c r="H80" s="15">
        <f t="shared" si="59"/>
        <v>78</v>
      </c>
      <c r="I80" s="10"/>
      <c r="J80" s="20">
        <f t="shared" si="40"/>
        <v>0</v>
      </c>
      <c r="K80" s="8">
        <f t="shared" si="41"/>
        <v>0</v>
      </c>
      <c r="L80" s="2" t="str">
        <f t="shared" si="42"/>
        <v/>
      </c>
      <c r="M80" s="2" t="str">
        <f t="shared" si="43"/>
        <v/>
      </c>
      <c r="N80" s="2" t="str">
        <f t="shared" si="44"/>
        <v/>
      </c>
      <c r="O80" s="2" t="str">
        <f t="shared" si="45"/>
        <v/>
      </c>
      <c r="P80" s="2" t="str">
        <f t="shared" si="46"/>
        <v/>
      </c>
      <c r="Q80" s="2" t="str">
        <f t="shared" si="47"/>
        <v/>
      </c>
      <c r="R80" s="2" t="str">
        <f t="shared" si="48"/>
        <v/>
      </c>
      <c r="S80" s="2" t="str">
        <f t="shared" si="49"/>
        <v/>
      </c>
      <c r="T80" s="2" t="str">
        <f t="shared" si="50"/>
        <v/>
      </c>
      <c r="U80" s="2" t="str">
        <f t="shared" si="51"/>
        <v/>
      </c>
      <c r="V80" s="2" t="str">
        <f t="shared" si="52"/>
        <v/>
      </c>
      <c r="W80" s="2" t="str">
        <f t="shared" si="53"/>
        <v/>
      </c>
      <c r="X80" s="2" t="str">
        <f t="shared" si="54"/>
        <v/>
      </c>
      <c r="Y80" s="2" t="str">
        <f t="shared" si="55"/>
        <v/>
      </c>
      <c r="Z80" s="2" t="str">
        <f t="shared" si="56"/>
        <v/>
      </c>
      <c r="AA80" s="4" t="str">
        <f t="shared" si="57"/>
        <v/>
      </c>
      <c r="AB80" s="17" t="str">
        <f t="shared" si="58"/>
        <v/>
      </c>
    </row>
    <row r="81" spans="1:28" ht="15" customHeight="1" x14ac:dyDescent="0.25">
      <c r="A81" s="3"/>
      <c r="B81" s="2" t="s">
        <v>60</v>
      </c>
      <c r="C81" s="8">
        <v>79</v>
      </c>
      <c r="D81" s="13" t="s">
        <v>179</v>
      </c>
      <c r="E81" s="2" t="s">
        <v>60</v>
      </c>
      <c r="F81" s="3"/>
      <c r="G81" s="3"/>
      <c r="H81" s="15">
        <f t="shared" si="59"/>
        <v>79</v>
      </c>
      <c r="I81" s="10"/>
      <c r="J81" s="20">
        <f t="shared" si="40"/>
        <v>0</v>
      </c>
      <c r="K81" s="8">
        <f t="shared" si="41"/>
        <v>0</v>
      </c>
      <c r="L81" s="2" t="str">
        <f t="shared" si="42"/>
        <v/>
      </c>
      <c r="M81" s="2" t="str">
        <f t="shared" si="43"/>
        <v/>
      </c>
      <c r="N81" s="2" t="str">
        <f t="shared" si="44"/>
        <v/>
      </c>
      <c r="O81" s="2" t="str">
        <f t="shared" si="45"/>
        <v/>
      </c>
      <c r="P81" s="2" t="str">
        <f t="shared" si="46"/>
        <v/>
      </c>
      <c r="Q81" s="2" t="str">
        <f t="shared" si="47"/>
        <v/>
      </c>
      <c r="R81" s="2" t="str">
        <f t="shared" si="48"/>
        <v/>
      </c>
      <c r="S81" s="2" t="str">
        <f t="shared" si="49"/>
        <v/>
      </c>
      <c r="T81" s="2" t="str">
        <f t="shared" si="50"/>
        <v/>
      </c>
      <c r="U81" s="2" t="str">
        <f t="shared" si="51"/>
        <v/>
      </c>
      <c r="V81" s="2" t="str">
        <f t="shared" si="52"/>
        <v/>
      </c>
      <c r="W81" s="2" t="str">
        <f t="shared" si="53"/>
        <v/>
      </c>
      <c r="X81" s="2" t="str">
        <f t="shared" si="54"/>
        <v/>
      </c>
      <c r="Y81" s="2" t="str">
        <f t="shared" si="55"/>
        <v/>
      </c>
      <c r="Z81" s="2" t="str">
        <f t="shared" si="56"/>
        <v/>
      </c>
      <c r="AA81" s="4" t="str">
        <f t="shared" si="57"/>
        <v/>
      </c>
      <c r="AB81" s="17" t="str">
        <f t="shared" si="58"/>
        <v/>
      </c>
    </row>
    <row r="82" spans="1:28" ht="15" customHeight="1" x14ac:dyDescent="0.25">
      <c r="A82" s="3"/>
      <c r="B82" s="3"/>
      <c r="C82" s="8">
        <v>80</v>
      </c>
      <c r="D82" s="13" t="s">
        <v>180</v>
      </c>
      <c r="E82" s="2" t="s">
        <v>60</v>
      </c>
      <c r="F82" s="3"/>
      <c r="G82" s="3"/>
      <c r="H82" s="15">
        <f t="shared" si="59"/>
        <v>80</v>
      </c>
      <c r="I82" s="10"/>
      <c r="J82" s="20">
        <f t="shared" si="40"/>
        <v>0</v>
      </c>
      <c r="K82" s="8">
        <f t="shared" si="41"/>
        <v>0</v>
      </c>
      <c r="L82" s="2" t="str">
        <f t="shared" si="42"/>
        <v/>
      </c>
      <c r="M82" s="2" t="str">
        <f t="shared" si="43"/>
        <v/>
      </c>
      <c r="N82" s="2" t="str">
        <f t="shared" si="44"/>
        <v/>
      </c>
      <c r="O82" s="2" t="str">
        <f t="shared" si="45"/>
        <v/>
      </c>
      <c r="P82" s="2" t="str">
        <f t="shared" si="46"/>
        <v/>
      </c>
      <c r="Q82" s="2" t="str">
        <f t="shared" si="47"/>
        <v/>
      </c>
      <c r="R82" s="2" t="str">
        <f t="shared" si="48"/>
        <v/>
      </c>
      <c r="S82" s="2" t="str">
        <f t="shared" si="49"/>
        <v/>
      </c>
      <c r="T82" s="2" t="str">
        <f t="shared" si="50"/>
        <v/>
      </c>
      <c r="U82" s="2" t="str">
        <f t="shared" si="51"/>
        <v/>
      </c>
      <c r="V82" s="2" t="str">
        <f t="shared" si="52"/>
        <v/>
      </c>
      <c r="W82" s="2" t="str">
        <f t="shared" si="53"/>
        <v/>
      </c>
      <c r="X82" s="2" t="str">
        <f t="shared" si="54"/>
        <v/>
      </c>
      <c r="Y82" s="2" t="str">
        <f t="shared" si="55"/>
        <v/>
      </c>
      <c r="Z82" s="2" t="str">
        <f t="shared" si="56"/>
        <v/>
      </c>
      <c r="AA82" s="4" t="str">
        <f t="shared" si="57"/>
        <v/>
      </c>
      <c r="AB82" s="17" t="str">
        <f t="shared" si="58"/>
        <v/>
      </c>
    </row>
    <row r="83" spans="1:28" ht="15" customHeight="1" x14ac:dyDescent="0.25">
      <c r="A83" s="3"/>
      <c r="B83" s="3"/>
      <c r="C83" s="8">
        <v>81</v>
      </c>
      <c r="D83" s="13" t="s">
        <v>181</v>
      </c>
      <c r="E83" s="2" t="s">
        <v>60</v>
      </c>
      <c r="F83" s="3"/>
      <c r="G83" s="3"/>
      <c r="H83" s="15">
        <f t="shared" si="59"/>
        <v>81</v>
      </c>
      <c r="I83" s="10"/>
      <c r="J83" s="20">
        <f t="shared" si="40"/>
        <v>0</v>
      </c>
      <c r="K83" s="8">
        <f t="shared" si="41"/>
        <v>0</v>
      </c>
      <c r="L83" s="2" t="str">
        <f t="shared" si="42"/>
        <v/>
      </c>
      <c r="M83" s="2" t="str">
        <f t="shared" si="43"/>
        <v/>
      </c>
      <c r="N83" s="2" t="str">
        <f t="shared" si="44"/>
        <v/>
      </c>
      <c r="O83" s="2" t="str">
        <f t="shared" si="45"/>
        <v/>
      </c>
      <c r="P83" s="2" t="str">
        <f t="shared" si="46"/>
        <v/>
      </c>
      <c r="Q83" s="2" t="str">
        <f t="shared" si="47"/>
        <v/>
      </c>
      <c r="R83" s="2" t="str">
        <f t="shared" si="48"/>
        <v/>
      </c>
      <c r="S83" s="2" t="str">
        <f t="shared" si="49"/>
        <v/>
      </c>
      <c r="T83" s="2" t="str">
        <f t="shared" si="50"/>
        <v/>
      </c>
      <c r="U83" s="2" t="str">
        <f t="shared" si="51"/>
        <v/>
      </c>
      <c r="V83" s="2" t="str">
        <f t="shared" si="52"/>
        <v/>
      </c>
      <c r="W83" s="2" t="str">
        <f t="shared" si="53"/>
        <v/>
      </c>
      <c r="X83" s="2" t="str">
        <f t="shared" si="54"/>
        <v/>
      </c>
      <c r="Y83" s="2" t="str">
        <f t="shared" si="55"/>
        <v/>
      </c>
      <c r="Z83" s="2" t="str">
        <f t="shared" si="56"/>
        <v/>
      </c>
      <c r="AA83" s="4" t="str">
        <f t="shared" si="57"/>
        <v/>
      </c>
      <c r="AB83" s="17" t="str">
        <f t="shared" si="58"/>
        <v/>
      </c>
    </row>
    <row r="84" spans="1:28" ht="15" customHeight="1" x14ac:dyDescent="0.25">
      <c r="A84" s="3"/>
      <c r="B84" s="3"/>
      <c r="C84" s="8">
        <v>82</v>
      </c>
      <c r="D84" s="13" t="s">
        <v>182</v>
      </c>
      <c r="E84" s="2" t="s">
        <v>60</v>
      </c>
      <c r="F84" s="3"/>
      <c r="G84" s="3"/>
      <c r="H84" s="15">
        <f t="shared" si="59"/>
        <v>82</v>
      </c>
      <c r="I84" s="10"/>
      <c r="J84" s="20">
        <f t="shared" si="40"/>
        <v>0</v>
      </c>
      <c r="K84" s="8">
        <f t="shared" si="41"/>
        <v>0</v>
      </c>
      <c r="L84" s="2" t="str">
        <f t="shared" si="42"/>
        <v/>
      </c>
      <c r="M84" s="2" t="str">
        <f t="shared" si="43"/>
        <v/>
      </c>
      <c r="N84" s="2" t="str">
        <f t="shared" si="44"/>
        <v/>
      </c>
      <c r="O84" s="2" t="str">
        <f t="shared" si="45"/>
        <v/>
      </c>
      <c r="P84" s="2" t="str">
        <f t="shared" si="46"/>
        <v/>
      </c>
      <c r="Q84" s="2" t="str">
        <f t="shared" si="47"/>
        <v/>
      </c>
      <c r="R84" s="2" t="str">
        <f t="shared" si="48"/>
        <v/>
      </c>
      <c r="S84" s="2" t="str">
        <f t="shared" si="49"/>
        <v/>
      </c>
      <c r="T84" s="2" t="str">
        <f t="shared" si="50"/>
        <v/>
      </c>
      <c r="U84" s="2" t="str">
        <f t="shared" si="51"/>
        <v/>
      </c>
      <c r="V84" s="2" t="str">
        <f t="shared" si="52"/>
        <v/>
      </c>
      <c r="W84" s="2" t="str">
        <f t="shared" si="53"/>
        <v/>
      </c>
      <c r="X84" s="2" t="str">
        <f t="shared" si="54"/>
        <v/>
      </c>
      <c r="Y84" s="2" t="str">
        <f t="shared" si="55"/>
        <v/>
      </c>
      <c r="Z84" s="2" t="str">
        <f t="shared" si="56"/>
        <v/>
      </c>
      <c r="AA84" s="4" t="str">
        <f t="shared" si="57"/>
        <v/>
      </c>
      <c r="AB84" s="17" t="str">
        <f t="shared" si="58"/>
        <v/>
      </c>
    </row>
    <row r="85" spans="1:28" ht="15" customHeight="1" x14ac:dyDescent="0.25">
      <c r="A85" s="3"/>
      <c r="B85" s="3"/>
      <c r="C85" s="8">
        <v>83</v>
      </c>
      <c r="D85" s="13" t="s">
        <v>183</v>
      </c>
      <c r="E85" s="2" t="s">
        <v>60</v>
      </c>
      <c r="F85" s="3"/>
      <c r="G85" s="3"/>
      <c r="H85" s="15">
        <f t="shared" si="59"/>
        <v>83</v>
      </c>
      <c r="I85" s="10"/>
      <c r="J85" s="20">
        <f t="shared" si="40"/>
        <v>0</v>
      </c>
      <c r="K85" s="8">
        <f t="shared" si="41"/>
        <v>0</v>
      </c>
      <c r="L85" s="2" t="str">
        <f t="shared" si="42"/>
        <v/>
      </c>
      <c r="M85" s="2" t="str">
        <f t="shared" si="43"/>
        <v/>
      </c>
      <c r="N85" s="2" t="str">
        <f t="shared" si="44"/>
        <v/>
      </c>
      <c r="O85" s="2" t="str">
        <f t="shared" si="45"/>
        <v/>
      </c>
      <c r="P85" s="2" t="str">
        <f t="shared" si="46"/>
        <v/>
      </c>
      <c r="Q85" s="2" t="str">
        <f t="shared" si="47"/>
        <v/>
      </c>
      <c r="R85" s="2" t="str">
        <f t="shared" si="48"/>
        <v/>
      </c>
      <c r="S85" s="2" t="str">
        <f t="shared" si="49"/>
        <v/>
      </c>
      <c r="T85" s="2" t="str">
        <f t="shared" si="50"/>
        <v/>
      </c>
      <c r="U85" s="2" t="str">
        <f t="shared" si="51"/>
        <v/>
      </c>
      <c r="V85" s="2" t="str">
        <f t="shared" si="52"/>
        <v/>
      </c>
      <c r="W85" s="2" t="str">
        <f t="shared" si="53"/>
        <v/>
      </c>
      <c r="X85" s="2" t="str">
        <f t="shared" si="54"/>
        <v/>
      </c>
      <c r="Y85" s="2" t="str">
        <f t="shared" si="55"/>
        <v/>
      </c>
      <c r="Z85" s="2" t="str">
        <f t="shared" si="56"/>
        <v/>
      </c>
      <c r="AA85" s="4" t="str">
        <f t="shared" si="57"/>
        <v/>
      </c>
      <c r="AB85" s="17" t="str">
        <f t="shared" si="58"/>
        <v/>
      </c>
    </row>
    <row r="86" spans="1:28" ht="15" customHeight="1" x14ac:dyDescent="0.25">
      <c r="A86" s="3"/>
      <c r="B86" s="3"/>
      <c r="C86" s="8">
        <v>84</v>
      </c>
      <c r="D86" s="18"/>
      <c r="E86" s="2" t="s">
        <v>60</v>
      </c>
      <c r="F86" s="3"/>
      <c r="G86" s="3"/>
      <c r="H86" s="15">
        <f t="shared" si="59"/>
        <v>84</v>
      </c>
      <c r="I86" s="10"/>
      <c r="J86" s="20">
        <f t="shared" si="40"/>
        <v>0</v>
      </c>
      <c r="K86" s="8">
        <f t="shared" si="41"/>
        <v>0</v>
      </c>
      <c r="L86" s="2" t="str">
        <f t="shared" si="42"/>
        <v/>
      </c>
      <c r="M86" s="2" t="str">
        <f t="shared" si="43"/>
        <v/>
      </c>
      <c r="N86" s="2" t="str">
        <f t="shared" si="44"/>
        <v/>
      </c>
      <c r="O86" s="2" t="str">
        <f t="shared" si="45"/>
        <v/>
      </c>
      <c r="P86" s="2" t="str">
        <f t="shared" si="46"/>
        <v/>
      </c>
      <c r="Q86" s="2" t="str">
        <f t="shared" si="47"/>
        <v/>
      </c>
      <c r="R86" s="2" t="str">
        <f t="shared" si="48"/>
        <v/>
      </c>
      <c r="S86" s="2" t="str">
        <f t="shared" si="49"/>
        <v/>
      </c>
      <c r="T86" s="2" t="str">
        <f t="shared" si="50"/>
        <v/>
      </c>
      <c r="U86" s="2" t="str">
        <f t="shared" si="51"/>
        <v/>
      </c>
      <c r="V86" s="2" t="str">
        <f t="shared" si="52"/>
        <v/>
      </c>
      <c r="W86" s="2" t="str">
        <f t="shared" si="53"/>
        <v/>
      </c>
      <c r="X86" s="2" t="str">
        <f t="shared" si="54"/>
        <v/>
      </c>
      <c r="Y86" s="2" t="str">
        <f t="shared" si="55"/>
        <v/>
      </c>
      <c r="Z86" s="2" t="str">
        <f t="shared" si="56"/>
        <v/>
      </c>
      <c r="AA86" s="4" t="str">
        <f t="shared" si="57"/>
        <v/>
      </c>
      <c r="AB86" s="17" t="str">
        <f t="shared" si="58"/>
        <v/>
      </c>
    </row>
    <row r="87" spans="1:28" ht="15" customHeight="1" x14ac:dyDescent="0.25">
      <c r="A87" s="3"/>
      <c r="B87" s="2" t="s">
        <v>35</v>
      </c>
      <c r="C87" s="8">
        <v>85</v>
      </c>
      <c r="D87" s="13" t="s">
        <v>184</v>
      </c>
      <c r="E87" s="2" t="s">
        <v>35</v>
      </c>
      <c r="F87" s="3"/>
      <c r="G87" s="3"/>
      <c r="H87" s="15">
        <f t="shared" si="59"/>
        <v>85</v>
      </c>
      <c r="I87" s="10"/>
      <c r="J87" s="20">
        <f t="shared" si="40"/>
        <v>0</v>
      </c>
      <c r="K87" s="8">
        <f t="shared" si="41"/>
        <v>0</v>
      </c>
      <c r="L87" s="2" t="str">
        <f t="shared" si="42"/>
        <v/>
      </c>
      <c r="M87" s="2" t="str">
        <f t="shared" si="43"/>
        <v/>
      </c>
      <c r="N87" s="2" t="str">
        <f t="shared" si="44"/>
        <v/>
      </c>
      <c r="O87" s="2" t="str">
        <f t="shared" si="45"/>
        <v/>
      </c>
      <c r="P87" s="2" t="str">
        <f t="shared" si="46"/>
        <v/>
      </c>
      <c r="Q87" s="2" t="str">
        <f t="shared" si="47"/>
        <v/>
      </c>
      <c r="R87" s="2" t="str">
        <f t="shared" si="48"/>
        <v/>
      </c>
      <c r="S87" s="2" t="str">
        <f t="shared" si="49"/>
        <v/>
      </c>
      <c r="T87" s="2" t="str">
        <f t="shared" si="50"/>
        <v/>
      </c>
      <c r="U87" s="2" t="str">
        <f t="shared" si="51"/>
        <v/>
      </c>
      <c r="V87" s="2" t="str">
        <f t="shared" si="52"/>
        <v/>
      </c>
      <c r="W87" s="2" t="str">
        <f t="shared" si="53"/>
        <v/>
      </c>
      <c r="X87" s="2" t="str">
        <f t="shared" si="54"/>
        <v/>
      </c>
      <c r="Y87" s="2" t="str">
        <f t="shared" si="55"/>
        <v/>
      </c>
      <c r="Z87" s="2" t="str">
        <f t="shared" si="56"/>
        <v/>
      </c>
      <c r="AA87" s="4" t="str">
        <f t="shared" si="57"/>
        <v/>
      </c>
      <c r="AB87" s="17" t="str">
        <f t="shared" si="58"/>
        <v/>
      </c>
    </row>
    <row r="88" spans="1:28" ht="15" customHeight="1" x14ac:dyDescent="0.25">
      <c r="A88" s="3"/>
      <c r="B88" s="3"/>
      <c r="C88" s="8">
        <v>86</v>
      </c>
      <c r="D88" s="13" t="s">
        <v>185</v>
      </c>
      <c r="E88" s="2" t="s">
        <v>35</v>
      </c>
      <c r="F88" s="3"/>
      <c r="G88" s="3"/>
      <c r="H88" s="15">
        <f t="shared" si="59"/>
        <v>86</v>
      </c>
      <c r="I88" s="10"/>
      <c r="J88" s="20">
        <f t="shared" si="40"/>
        <v>0</v>
      </c>
      <c r="K88" s="8">
        <f t="shared" si="41"/>
        <v>0</v>
      </c>
      <c r="L88" s="2" t="str">
        <f t="shared" si="42"/>
        <v/>
      </c>
      <c r="M88" s="2" t="str">
        <f t="shared" si="43"/>
        <v/>
      </c>
      <c r="N88" s="2" t="str">
        <f t="shared" si="44"/>
        <v/>
      </c>
      <c r="O88" s="2" t="str">
        <f t="shared" si="45"/>
        <v/>
      </c>
      <c r="P88" s="2" t="str">
        <f t="shared" si="46"/>
        <v/>
      </c>
      <c r="Q88" s="2" t="str">
        <f t="shared" si="47"/>
        <v/>
      </c>
      <c r="R88" s="2" t="str">
        <f t="shared" si="48"/>
        <v/>
      </c>
      <c r="S88" s="2" t="str">
        <f t="shared" si="49"/>
        <v/>
      </c>
      <c r="T88" s="2" t="str">
        <f t="shared" si="50"/>
        <v/>
      </c>
      <c r="U88" s="2" t="str">
        <f t="shared" si="51"/>
        <v/>
      </c>
      <c r="V88" s="2" t="str">
        <f t="shared" si="52"/>
        <v/>
      </c>
      <c r="W88" s="2" t="str">
        <f t="shared" si="53"/>
        <v/>
      </c>
      <c r="X88" s="2" t="str">
        <f t="shared" si="54"/>
        <v/>
      </c>
      <c r="Y88" s="2" t="str">
        <f t="shared" si="55"/>
        <v/>
      </c>
      <c r="Z88" s="2" t="str">
        <f t="shared" si="56"/>
        <v/>
      </c>
      <c r="AA88" s="4" t="str">
        <f t="shared" si="57"/>
        <v/>
      </c>
      <c r="AB88" s="17" t="str">
        <f t="shared" si="58"/>
        <v/>
      </c>
    </row>
    <row r="89" spans="1:28" ht="15" customHeight="1" x14ac:dyDescent="0.25">
      <c r="A89" s="3"/>
      <c r="B89" s="3"/>
      <c r="C89" s="8">
        <v>87</v>
      </c>
      <c r="D89" s="13" t="s">
        <v>186</v>
      </c>
      <c r="E89" s="2" t="s">
        <v>35</v>
      </c>
      <c r="F89" s="3"/>
      <c r="G89" s="3"/>
      <c r="H89" s="15">
        <f t="shared" si="59"/>
        <v>87</v>
      </c>
      <c r="I89" s="10"/>
      <c r="J89" s="20">
        <f t="shared" si="40"/>
        <v>0</v>
      </c>
      <c r="K89" s="8">
        <f t="shared" si="41"/>
        <v>0</v>
      </c>
      <c r="L89" s="2" t="str">
        <f t="shared" si="42"/>
        <v/>
      </c>
      <c r="M89" s="2" t="str">
        <f t="shared" si="43"/>
        <v/>
      </c>
      <c r="N89" s="2" t="str">
        <f t="shared" si="44"/>
        <v/>
      </c>
      <c r="O89" s="2" t="str">
        <f t="shared" si="45"/>
        <v/>
      </c>
      <c r="P89" s="2" t="str">
        <f t="shared" si="46"/>
        <v/>
      </c>
      <c r="Q89" s="2" t="str">
        <f t="shared" si="47"/>
        <v/>
      </c>
      <c r="R89" s="2" t="str">
        <f t="shared" si="48"/>
        <v/>
      </c>
      <c r="S89" s="2" t="str">
        <f t="shared" si="49"/>
        <v/>
      </c>
      <c r="T89" s="2" t="str">
        <f t="shared" si="50"/>
        <v/>
      </c>
      <c r="U89" s="2" t="str">
        <f t="shared" si="51"/>
        <v/>
      </c>
      <c r="V89" s="2" t="str">
        <f t="shared" si="52"/>
        <v/>
      </c>
      <c r="W89" s="2" t="str">
        <f t="shared" si="53"/>
        <v/>
      </c>
      <c r="X89" s="2" t="str">
        <f t="shared" si="54"/>
        <v/>
      </c>
      <c r="Y89" s="2" t="str">
        <f t="shared" si="55"/>
        <v/>
      </c>
      <c r="Z89" s="2" t="str">
        <f t="shared" si="56"/>
        <v/>
      </c>
      <c r="AA89" s="4" t="str">
        <f t="shared" si="57"/>
        <v/>
      </c>
      <c r="AB89" s="17" t="str">
        <f t="shared" si="58"/>
        <v/>
      </c>
    </row>
    <row r="90" spans="1:28" ht="15" customHeight="1" x14ac:dyDescent="0.25">
      <c r="A90" s="3"/>
      <c r="B90" s="3"/>
      <c r="C90" s="8">
        <v>88</v>
      </c>
      <c r="D90" s="13" t="s">
        <v>187</v>
      </c>
      <c r="E90" s="2" t="s">
        <v>35</v>
      </c>
      <c r="F90" s="3"/>
      <c r="G90" s="3"/>
      <c r="H90" s="15">
        <f t="shared" si="59"/>
        <v>88</v>
      </c>
      <c r="I90" s="10"/>
      <c r="J90" s="20">
        <f t="shared" si="40"/>
        <v>0</v>
      </c>
      <c r="K90" s="8">
        <f t="shared" si="41"/>
        <v>0</v>
      </c>
      <c r="L90" s="2" t="str">
        <f t="shared" si="42"/>
        <v/>
      </c>
      <c r="M90" s="2" t="str">
        <f t="shared" si="43"/>
        <v/>
      </c>
      <c r="N90" s="2" t="str">
        <f t="shared" si="44"/>
        <v/>
      </c>
      <c r="O90" s="2" t="str">
        <f t="shared" si="45"/>
        <v/>
      </c>
      <c r="P90" s="2" t="str">
        <f t="shared" si="46"/>
        <v/>
      </c>
      <c r="Q90" s="2" t="str">
        <f t="shared" si="47"/>
        <v/>
      </c>
      <c r="R90" s="2" t="str">
        <f t="shared" si="48"/>
        <v/>
      </c>
      <c r="S90" s="2" t="str">
        <f t="shared" si="49"/>
        <v/>
      </c>
      <c r="T90" s="2" t="str">
        <f t="shared" si="50"/>
        <v/>
      </c>
      <c r="U90" s="2" t="str">
        <f t="shared" si="51"/>
        <v/>
      </c>
      <c r="V90" s="2" t="str">
        <f t="shared" si="52"/>
        <v/>
      </c>
      <c r="W90" s="2" t="str">
        <f t="shared" si="53"/>
        <v/>
      </c>
      <c r="X90" s="2" t="str">
        <f t="shared" si="54"/>
        <v/>
      </c>
      <c r="Y90" s="2" t="str">
        <f t="shared" si="55"/>
        <v/>
      </c>
      <c r="Z90" s="2" t="str">
        <f t="shared" si="56"/>
        <v/>
      </c>
      <c r="AA90" s="4" t="str">
        <f t="shared" si="57"/>
        <v/>
      </c>
      <c r="AB90" s="17" t="str">
        <f t="shared" si="58"/>
        <v/>
      </c>
    </row>
    <row r="91" spans="1:28" ht="15" customHeight="1" x14ac:dyDescent="0.25">
      <c r="A91" s="3"/>
      <c r="B91" s="3"/>
      <c r="C91" s="8">
        <v>89</v>
      </c>
      <c r="D91" s="13" t="s">
        <v>188</v>
      </c>
      <c r="E91" s="2" t="s">
        <v>35</v>
      </c>
      <c r="F91" s="3"/>
      <c r="G91" s="3"/>
      <c r="H91" s="15">
        <f t="shared" si="59"/>
        <v>89</v>
      </c>
      <c r="I91" s="10"/>
      <c r="J91" s="20">
        <f t="shared" si="40"/>
        <v>0</v>
      </c>
      <c r="K91" s="8">
        <f t="shared" si="41"/>
        <v>0</v>
      </c>
      <c r="L91" s="2" t="str">
        <f t="shared" si="42"/>
        <v/>
      </c>
      <c r="M91" s="2" t="str">
        <f t="shared" si="43"/>
        <v/>
      </c>
      <c r="N91" s="2" t="str">
        <f t="shared" si="44"/>
        <v/>
      </c>
      <c r="O91" s="2" t="str">
        <f t="shared" si="45"/>
        <v/>
      </c>
      <c r="P91" s="2" t="str">
        <f t="shared" si="46"/>
        <v/>
      </c>
      <c r="Q91" s="2" t="str">
        <f t="shared" si="47"/>
        <v/>
      </c>
      <c r="R91" s="2" t="str">
        <f t="shared" si="48"/>
        <v/>
      </c>
      <c r="S91" s="2" t="str">
        <f t="shared" si="49"/>
        <v/>
      </c>
      <c r="T91" s="2" t="str">
        <f t="shared" si="50"/>
        <v/>
      </c>
      <c r="U91" s="2" t="str">
        <f t="shared" si="51"/>
        <v/>
      </c>
      <c r="V91" s="2" t="str">
        <f t="shared" si="52"/>
        <v/>
      </c>
      <c r="W91" s="2" t="str">
        <f t="shared" si="53"/>
        <v/>
      </c>
      <c r="X91" s="2" t="str">
        <f t="shared" si="54"/>
        <v/>
      </c>
      <c r="Y91" s="2" t="str">
        <f t="shared" si="55"/>
        <v/>
      </c>
      <c r="Z91" s="2" t="str">
        <f t="shared" si="56"/>
        <v/>
      </c>
      <c r="AA91" s="4" t="str">
        <f t="shared" si="57"/>
        <v/>
      </c>
      <c r="AB91" s="17" t="str">
        <f t="shared" si="58"/>
        <v/>
      </c>
    </row>
    <row r="92" spans="1:28" ht="15" customHeight="1" x14ac:dyDescent="0.25">
      <c r="A92" s="3"/>
      <c r="B92" s="3"/>
      <c r="C92" s="8">
        <v>90</v>
      </c>
      <c r="D92" s="18"/>
      <c r="E92" s="2" t="s">
        <v>35</v>
      </c>
      <c r="F92" s="3"/>
      <c r="G92" s="3"/>
      <c r="H92" s="15">
        <f t="shared" si="59"/>
        <v>90</v>
      </c>
      <c r="I92" s="10"/>
      <c r="J92" s="20">
        <f t="shared" si="40"/>
        <v>0</v>
      </c>
      <c r="K92" s="8">
        <f t="shared" si="41"/>
        <v>0</v>
      </c>
      <c r="L92" s="2" t="str">
        <f t="shared" si="42"/>
        <v/>
      </c>
      <c r="M92" s="2" t="str">
        <f t="shared" si="43"/>
        <v/>
      </c>
      <c r="N92" s="2" t="str">
        <f t="shared" si="44"/>
        <v/>
      </c>
      <c r="O92" s="2" t="str">
        <f t="shared" si="45"/>
        <v/>
      </c>
      <c r="P92" s="2" t="str">
        <f t="shared" si="46"/>
        <v/>
      </c>
      <c r="Q92" s="2" t="str">
        <f t="shared" si="47"/>
        <v/>
      </c>
      <c r="R92" s="2" t="str">
        <f t="shared" si="48"/>
        <v/>
      </c>
      <c r="S92" s="2" t="str">
        <f t="shared" si="49"/>
        <v/>
      </c>
      <c r="T92" s="2" t="str">
        <f t="shared" si="50"/>
        <v/>
      </c>
      <c r="U92" s="2" t="str">
        <f t="shared" si="51"/>
        <v/>
      </c>
      <c r="V92" s="2" t="str">
        <f t="shared" si="52"/>
        <v/>
      </c>
      <c r="W92" s="2" t="str">
        <f t="shared" si="53"/>
        <v/>
      </c>
      <c r="X92" s="2" t="str">
        <f t="shared" si="54"/>
        <v/>
      </c>
      <c r="Y92" s="2" t="str">
        <f t="shared" si="55"/>
        <v/>
      </c>
      <c r="Z92" s="2" t="str">
        <f t="shared" si="56"/>
        <v/>
      </c>
      <c r="AA92" s="4" t="str">
        <f t="shared" si="57"/>
        <v/>
      </c>
      <c r="AB92" s="17" t="str">
        <f t="shared" si="58"/>
        <v/>
      </c>
    </row>
    <row r="93" spans="1:28" ht="15" customHeight="1" x14ac:dyDescent="0.25">
      <c r="A93" s="3"/>
      <c r="B93" s="2" t="s">
        <v>72</v>
      </c>
      <c r="C93" s="8">
        <v>91</v>
      </c>
      <c r="D93" s="13" t="s">
        <v>189</v>
      </c>
      <c r="E93" s="2" t="s">
        <v>72</v>
      </c>
      <c r="F93" s="3"/>
      <c r="G93" s="3"/>
      <c r="H93" s="15">
        <f t="shared" si="59"/>
        <v>91</v>
      </c>
      <c r="I93" s="10"/>
      <c r="J93" s="20">
        <f t="shared" si="40"/>
        <v>0</v>
      </c>
      <c r="K93" s="8">
        <f t="shared" si="41"/>
        <v>0</v>
      </c>
      <c r="L93" s="2" t="str">
        <f t="shared" si="42"/>
        <v/>
      </c>
      <c r="M93" s="2" t="str">
        <f t="shared" si="43"/>
        <v/>
      </c>
      <c r="N93" s="2" t="str">
        <f t="shared" si="44"/>
        <v/>
      </c>
      <c r="O93" s="2" t="str">
        <f t="shared" si="45"/>
        <v/>
      </c>
      <c r="P93" s="2" t="str">
        <f t="shared" si="46"/>
        <v/>
      </c>
      <c r="Q93" s="2" t="str">
        <f t="shared" si="47"/>
        <v/>
      </c>
      <c r="R93" s="2" t="str">
        <f t="shared" si="48"/>
        <v/>
      </c>
      <c r="S93" s="2" t="str">
        <f t="shared" si="49"/>
        <v/>
      </c>
      <c r="T93" s="2" t="str">
        <f t="shared" si="50"/>
        <v/>
      </c>
      <c r="U93" s="2" t="str">
        <f t="shared" si="51"/>
        <v/>
      </c>
      <c r="V93" s="2" t="str">
        <f t="shared" si="52"/>
        <v/>
      </c>
      <c r="W93" s="2" t="str">
        <f t="shared" si="53"/>
        <v/>
      </c>
      <c r="X93" s="2" t="str">
        <f t="shared" si="54"/>
        <v/>
      </c>
      <c r="Y93" s="2" t="str">
        <f t="shared" si="55"/>
        <v/>
      </c>
      <c r="Z93" s="2" t="str">
        <f t="shared" si="56"/>
        <v/>
      </c>
      <c r="AA93" s="4" t="str">
        <f t="shared" si="57"/>
        <v/>
      </c>
      <c r="AB93" s="17" t="str">
        <f t="shared" si="58"/>
        <v/>
      </c>
    </row>
    <row r="94" spans="1:28" ht="15" customHeight="1" x14ac:dyDescent="0.25">
      <c r="A94" s="3"/>
      <c r="B94" s="3"/>
      <c r="C94" s="8">
        <v>92</v>
      </c>
      <c r="D94" s="13" t="s">
        <v>190</v>
      </c>
      <c r="E94" s="2" t="s">
        <v>72</v>
      </c>
      <c r="F94" s="3"/>
      <c r="G94" s="3"/>
      <c r="H94" s="15">
        <f t="shared" si="59"/>
        <v>92</v>
      </c>
      <c r="I94" s="10"/>
      <c r="J94" s="20">
        <f t="shared" si="40"/>
        <v>0</v>
      </c>
      <c r="K94" s="8">
        <f t="shared" si="41"/>
        <v>0</v>
      </c>
      <c r="L94" s="2" t="str">
        <f t="shared" si="42"/>
        <v/>
      </c>
      <c r="M94" s="2" t="str">
        <f t="shared" si="43"/>
        <v/>
      </c>
      <c r="N94" s="2" t="str">
        <f t="shared" si="44"/>
        <v/>
      </c>
      <c r="O94" s="2" t="str">
        <f t="shared" si="45"/>
        <v/>
      </c>
      <c r="P94" s="2" t="str">
        <f t="shared" si="46"/>
        <v/>
      </c>
      <c r="Q94" s="2" t="str">
        <f t="shared" si="47"/>
        <v/>
      </c>
      <c r="R94" s="2" t="str">
        <f t="shared" si="48"/>
        <v/>
      </c>
      <c r="S94" s="2" t="str">
        <f t="shared" si="49"/>
        <v/>
      </c>
      <c r="T94" s="2" t="str">
        <f t="shared" si="50"/>
        <v/>
      </c>
      <c r="U94" s="2" t="str">
        <f t="shared" si="51"/>
        <v/>
      </c>
      <c r="V94" s="2" t="str">
        <f t="shared" si="52"/>
        <v/>
      </c>
      <c r="W94" s="2" t="str">
        <f t="shared" si="53"/>
        <v/>
      </c>
      <c r="X94" s="2" t="str">
        <f t="shared" si="54"/>
        <v/>
      </c>
      <c r="Y94" s="2" t="str">
        <f t="shared" si="55"/>
        <v/>
      </c>
      <c r="Z94" s="2" t="str">
        <f t="shared" si="56"/>
        <v/>
      </c>
      <c r="AA94" s="4" t="str">
        <f t="shared" si="57"/>
        <v/>
      </c>
      <c r="AB94" s="17" t="str">
        <f t="shared" si="58"/>
        <v/>
      </c>
    </row>
    <row r="95" spans="1:28" ht="15" customHeight="1" x14ac:dyDescent="0.25">
      <c r="A95" s="3"/>
      <c r="B95" s="3"/>
      <c r="C95" s="8">
        <v>93</v>
      </c>
      <c r="D95" s="13" t="s">
        <v>191</v>
      </c>
      <c r="E95" s="2" t="s">
        <v>72</v>
      </c>
      <c r="F95" s="3"/>
      <c r="G95" s="3"/>
      <c r="H95" s="15">
        <f t="shared" si="59"/>
        <v>93</v>
      </c>
      <c r="I95" s="10"/>
      <c r="J95" s="20">
        <f t="shared" si="40"/>
        <v>0</v>
      </c>
      <c r="K95" s="8">
        <f t="shared" si="41"/>
        <v>0</v>
      </c>
      <c r="L95" s="2" t="str">
        <f t="shared" si="42"/>
        <v/>
      </c>
      <c r="M95" s="2" t="str">
        <f t="shared" si="43"/>
        <v/>
      </c>
      <c r="N95" s="2" t="str">
        <f t="shared" si="44"/>
        <v/>
      </c>
      <c r="O95" s="2" t="str">
        <f t="shared" si="45"/>
        <v/>
      </c>
      <c r="P95" s="2" t="str">
        <f t="shared" si="46"/>
        <v/>
      </c>
      <c r="Q95" s="2" t="str">
        <f t="shared" si="47"/>
        <v/>
      </c>
      <c r="R95" s="2" t="str">
        <f t="shared" si="48"/>
        <v/>
      </c>
      <c r="S95" s="2" t="str">
        <f t="shared" si="49"/>
        <v/>
      </c>
      <c r="T95" s="2" t="str">
        <f t="shared" si="50"/>
        <v/>
      </c>
      <c r="U95" s="2" t="str">
        <f t="shared" si="51"/>
        <v/>
      </c>
      <c r="V95" s="2" t="str">
        <f t="shared" si="52"/>
        <v/>
      </c>
      <c r="W95" s="2" t="str">
        <f t="shared" si="53"/>
        <v/>
      </c>
      <c r="X95" s="2" t="str">
        <f t="shared" si="54"/>
        <v/>
      </c>
      <c r="Y95" s="2" t="str">
        <f t="shared" si="55"/>
        <v/>
      </c>
      <c r="Z95" s="2" t="str">
        <f t="shared" si="56"/>
        <v/>
      </c>
      <c r="AA95" s="4" t="str">
        <f t="shared" si="57"/>
        <v/>
      </c>
      <c r="AB95" s="17" t="str">
        <f t="shared" si="58"/>
        <v/>
      </c>
    </row>
    <row r="96" spans="1:28" ht="15" customHeight="1" x14ac:dyDescent="0.25">
      <c r="A96" s="3"/>
      <c r="B96" s="3"/>
      <c r="C96" s="8">
        <v>94</v>
      </c>
      <c r="D96" s="13" t="s">
        <v>192</v>
      </c>
      <c r="E96" s="2" t="s">
        <v>72</v>
      </c>
      <c r="F96" s="3"/>
      <c r="G96" s="3"/>
      <c r="H96" s="15">
        <f t="shared" si="59"/>
        <v>94</v>
      </c>
      <c r="I96" s="10"/>
      <c r="J96" s="20">
        <f t="shared" si="40"/>
        <v>0</v>
      </c>
      <c r="K96" s="8">
        <f t="shared" si="41"/>
        <v>0</v>
      </c>
      <c r="L96" s="2" t="str">
        <f t="shared" si="42"/>
        <v/>
      </c>
      <c r="M96" s="2" t="str">
        <f t="shared" si="43"/>
        <v/>
      </c>
      <c r="N96" s="2" t="str">
        <f t="shared" si="44"/>
        <v/>
      </c>
      <c r="O96" s="2" t="str">
        <f t="shared" si="45"/>
        <v/>
      </c>
      <c r="P96" s="2" t="str">
        <f t="shared" si="46"/>
        <v/>
      </c>
      <c r="Q96" s="2" t="str">
        <f t="shared" si="47"/>
        <v/>
      </c>
      <c r="R96" s="2" t="str">
        <f t="shared" si="48"/>
        <v/>
      </c>
      <c r="S96" s="2" t="str">
        <f t="shared" si="49"/>
        <v/>
      </c>
      <c r="T96" s="2" t="str">
        <f t="shared" si="50"/>
        <v/>
      </c>
      <c r="U96" s="2" t="str">
        <f t="shared" si="51"/>
        <v/>
      </c>
      <c r="V96" s="2" t="str">
        <f t="shared" si="52"/>
        <v/>
      </c>
      <c r="W96" s="2" t="str">
        <f t="shared" si="53"/>
        <v/>
      </c>
      <c r="X96" s="2" t="str">
        <f t="shared" si="54"/>
        <v/>
      </c>
      <c r="Y96" s="2" t="str">
        <f t="shared" si="55"/>
        <v/>
      </c>
      <c r="Z96" s="2" t="str">
        <f t="shared" si="56"/>
        <v/>
      </c>
      <c r="AA96" s="4" t="str">
        <f t="shared" si="57"/>
        <v/>
      </c>
      <c r="AB96" s="17" t="str">
        <f t="shared" si="58"/>
        <v/>
      </c>
    </row>
    <row r="97" spans="1:28" ht="15" customHeight="1" x14ac:dyDescent="0.25">
      <c r="A97" s="3"/>
      <c r="B97" s="3"/>
      <c r="C97" s="8">
        <v>95</v>
      </c>
      <c r="D97" s="13" t="s">
        <v>193</v>
      </c>
      <c r="E97" s="2" t="s">
        <v>72</v>
      </c>
      <c r="F97" s="3"/>
      <c r="G97" s="3"/>
      <c r="H97" s="15">
        <f t="shared" si="59"/>
        <v>95</v>
      </c>
      <c r="I97" s="10"/>
      <c r="J97" s="20">
        <f t="shared" si="40"/>
        <v>0</v>
      </c>
      <c r="K97" s="8">
        <f t="shared" si="41"/>
        <v>0</v>
      </c>
      <c r="L97" s="2" t="str">
        <f t="shared" si="42"/>
        <v/>
      </c>
      <c r="M97" s="2" t="str">
        <f t="shared" si="43"/>
        <v/>
      </c>
      <c r="N97" s="2" t="str">
        <f t="shared" si="44"/>
        <v/>
      </c>
      <c r="O97" s="2" t="str">
        <f t="shared" si="45"/>
        <v/>
      </c>
      <c r="P97" s="2" t="str">
        <f t="shared" si="46"/>
        <v/>
      </c>
      <c r="Q97" s="2" t="str">
        <f t="shared" si="47"/>
        <v/>
      </c>
      <c r="R97" s="2" t="str">
        <f t="shared" si="48"/>
        <v/>
      </c>
      <c r="S97" s="2" t="str">
        <f t="shared" si="49"/>
        <v/>
      </c>
      <c r="T97" s="2" t="str">
        <f t="shared" si="50"/>
        <v/>
      </c>
      <c r="U97" s="2" t="str">
        <f t="shared" si="51"/>
        <v/>
      </c>
      <c r="V97" s="2" t="str">
        <f t="shared" si="52"/>
        <v/>
      </c>
      <c r="W97" s="2" t="str">
        <f t="shared" si="53"/>
        <v/>
      </c>
      <c r="X97" s="2" t="str">
        <f t="shared" si="54"/>
        <v/>
      </c>
      <c r="Y97" s="2" t="str">
        <f t="shared" si="55"/>
        <v/>
      </c>
      <c r="Z97" s="2" t="str">
        <f t="shared" si="56"/>
        <v/>
      </c>
      <c r="AA97" s="4" t="str">
        <f t="shared" si="57"/>
        <v/>
      </c>
      <c r="AB97" s="17" t="str">
        <f t="shared" si="58"/>
        <v/>
      </c>
    </row>
    <row r="98" spans="1:28" ht="15" customHeight="1" x14ac:dyDescent="0.25">
      <c r="A98" s="3"/>
      <c r="B98" s="3"/>
      <c r="C98" s="8">
        <v>96</v>
      </c>
      <c r="D98" s="13" t="s">
        <v>194</v>
      </c>
      <c r="E98" s="2" t="s">
        <v>72</v>
      </c>
      <c r="F98" s="3"/>
      <c r="G98" s="3"/>
      <c r="H98" s="15">
        <f t="shared" si="59"/>
        <v>96</v>
      </c>
      <c r="I98" s="10"/>
      <c r="J98" s="20">
        <f t="shared" si="40"/>
        <v>0</v>
      </c>
      <c r="K98" s="8">
        <f t="shared" si="41"/>
        <v>0</v>
      </c>
      <c r="L98" s="2" t="str">
        <f t="shared" si="42"/>
        <v/>
      </c>
      <c r="M98" s="2" t="str">
        <f t="shared" si="43"/>
        <v/>
      </c>
      <c r="N98" s="2" t="str">
        <f t="shared" si="44"/>
        <v/>
      </c>
      <c r="O98" s="2" t="str">
        <f t="shared" si="45"/>
        <v/>
      </c>
      <c r="P98" s="2" t="str">
        <f t="shared" si="46"/>
        <v/>
      </c>
      <c r="Q98" s="2" t="str">
        <f t="shared" si="47"/>
        <v/>
      </c>
      <c r="R98" s="2" t="str">
        <f t="shared" si="48"/>
        <v/>
      </c>
      <c r="S98" s="2" t="str">
        <f t="shared" si="49"/>
        <v/>
      </c>
      <c r="T98" s="2" t="str">
        <f t="shared" si="50"/>
        <v/>
      </c>
      <c r="U98" s="2" t="str">
        <f t="shared" si="51"/>
        <v/>
      </c>
      <c r="V98" s="2" t="str">
        <f t="shared" si="52"/>
        <v/>
      </c>
      <c r="W98" s="2" t="str">
        <f t="shared" si="53"/>
        <v/>
      </c>
      <c r="X98" s="2" t="str">
        <f t="shared" si="54"/>
        <v/>
      </c>
      <c r="Y98" s="2" t="str">
        <f t="shared" si="55"/>
        <v/>
      </c>
      <c r="Z98" s="2" t="str">
        <f t="shared" si="56"/>
        <v/>
      </c>
      <c r="AA98" s="4" t="str">
        <f t="shared" si="57"/>
        <v/>
      </c>
      <c r="AB98" s="17" t="str">
        <f t="shared" si="58"/>
        <v/>
      </c>
    </row>
    <row r="99" spans="1:28" ht="15" customHeight="1" x14ac:dyDescent="0.25">
      <c r="A99" s="3"/>
      <c r="B99" s="2" t="s">
        <v>43</v>
      </c>
      <c r="C99" s="8">
        <v>97</v>
      </c>
      <c r="D99" s="13" t="s">
        <v>195</v>
      </c>
      <c r="E99" s="2" t="s">
        <v>43</v>
      </c>
      <c r="F99" s="3"/>
      <c r="G99" s="3"/>
      <c r="H99" s="15">
        <f t="shared" si="59"/>
        <v>97</v>
      </c>
      <c r="I99" s="10"/>
      <c r="J99" s="20">
        <f t="shared" ref="J99:J104" si="60">VLOOKUP($I99,$C$2:$E$108,2)</f>
        <v>0</v>
      </c>
      <c r="K99" s="8">
        <f t="shared" ref="K99:K104" si="61">VLOOKUP($I99,$C$2:$E$108,3)</f>
        <v>0</v>
      </c>
      <c r="L99" s="2" t="str">
        <f t="shared" ref="L99:L105" si="62">IF($K99=$I$108,$H99,"")</f>
        <v/>
      </c>
      <c r="M99" s="2" t="str">
        <f t="shared" ref="M99:M105" si="63">IF($K99=$I$109,$H99,"")</f>
        <v/>
      </c>
      <c r="N99" s="2" t="str">
        <f t="shared" ref="N99:N105" si="64">IF($K99=$I$110,$H99,"")</f>
        <v/>
      </c>
      <c r="O99" s="2" t="str">
        <f t="shared" ref="O99:O105" si="65">IF($K99=$I$111,$H99,"")</f>
        <v/>
      </c>
      <c r="P99" s="2" t="str">
        <f t="shared" ref="P99:P105" si="66">IF($K99=$I$112,$H99,"")</f>
        <v/>
      </c>
      <c r="Q99" s="2" t="str">
        <f t="shared" ref="Q99:Q105" si="67">IF($K99=$I$113,$H99,"")</f>
        <v/>
      </c>
      <c r="R99" s="2" t="str">
        <f t="shared" ref="R99:R105" si="68">IF($K99=$I$114,$H99,"")</f>
        <v/>
      </c>
      <c r="S99" s="2" t="str">
        <f t="shared" ref="S99:S105" si="69">IF($K99=$I$115,$H99,"")</f>
        <v/>
      </c>
      <c r="T99" s="2" t="str">
        <f t="shared" ref="T99:T105" si="70">IF($K99=$I$116,$H99,"")</f>
        <v/>
      </c>
      <c r="U99" s="2" t="str">
        <f t="shared" ref="U99:U104" si="71">IF($K99=$I$117,$H99,"")</f>
        <v/>
      </c>
      <c r="V99" s="2" t="str">
        <f t="shared" ref="V99:V104" si="72">IF($K99=$I$118,$H99,"")</f>
        <v/>
      </c>
      <c r="W99" s="2" t="str">
        <f t="shared" ref="W99:W104" si="73">IF($K99=$I$119,$H99,"")</f>
        <v/>
      </c>
      <c r="X99" s="2" t="str">
        <f t="shared" ref="X99:X104" si="74">IF($K99=$I$120,$H99,"")</f>
        <v/>
      </c>
      <c r="Y99" s="2" t="str">
        <f t="shared" ref="Y99:Y104" si="75">IF($K99=$I$121,$H99,"")</f>
        <v/>
      </c>
      <c r="Z99" s="2" t="str">
        <f t="shared" ref="Z99:Z104" si="76">IF($K99=$I$122,$H99,"")</f>
        <v/>
      </c>
      <c r="AA99" s="4" t="str">
        <f t="shared" ref="AA99:AA105" si="77">IF($K99=$I$123,$H99,"")</f>
        <v/>
      </c>
      <c r="AB99" s="17" t="str">
        <f t="shared" ref="AB99:AB104" si="78">IF($K99=$I$124,$H99,"")</f>
        <v/>
      </c>
    </row>
    <row r="100" spans="1:28" ht="15" customHeight="1" x14ac:dyDescent="0.25">
      <c r="A100" s="3"/>
      <c r="B100" s="3"/>
      <c r="C100" s="8">
        <v>98</v>
      </c>
      <c r="D100" s="13" t="s">
        <v>196</v>
      </c>
      <c r="E100" s="2" t="s">
        <v>43</v>
      </c>
      <c r="F100" s="3"/>
      <c r="G100" s="3"/>
      <c r="H100" s="15">
        <f t="shared" si="59"/>
        <v>98</v>
      </c>
      <c r="I100" s="10"/>
      <c r="J100" s="20">
        <f t="shared" si="60"/>
        <v>0</v>
      </c>
      <c r="K100" s="8">
        <f t="shared" si="61"/>
        <v>0</v>
      </c>
      <c r="L100" s="2" t="str">
        <f t="shared" si="62"/>
        <v/>
      </c>
      <c r="M100" s="2" t="str">
        <f t="shared" si="63"/>
        <v/>
      </c>
      <c r="N100" s="2" t="str">
        <f t="shared" si="64"/>
        <v/>
      </c>
      <c r="O100" s="2" t="str">
        <f t="shared" si="65"/>
        <v/>
      </c>
      <c r="P100" s="2" t="str">
        <f t="shared" si="66"/>
        <v/>
      </c>
      <c r="Q100" s="2" t="str">
        <f t="shared" si="67"/>
        <v/>
      </c>
      <c r="R100" s="2" t="str">
        <f t="shared" si="68"/>
        <v/>
      </c>
      <c r="S100" s="2" t="str">
        <f t="shared" si="69"/>
        <v/>
      </c>
      <c r="T100" s="2" t="str">
        <f t="shared" si="70"/>
        <v/>
      </c>
      <c r="U100" s="2" t="str">
        <f t="shared" si="71"/>
        <v/>
      </c>
      <c r="V100" s="2" t="str">
        <f t="shared" si="72"/>
        <v/>
      </c>
      <c r="W100" s="2" t="str">
        <f t="shared" si="73"/>
        <v/>
      </c>
      <c r="X100" s="2" t="str">
        <f t="shared" si="74"/>
        <v/>
      </c>
      <c r="Y100" s="2" t="str">
        <f t="shared" si="75"/>
        <v/>
      </c>
      <c r="Z100" s="2" t="str">
        <f t="shared" si="76"/>
        <v/>
      </c>
      <c r="AA100" s="4" t="str">
        <f t="shared" si="77"/>
        <v/>
      </c>
      <c r="AB100" s="17" t="str">
        <f t="shared" si="78"/>
        <v/>
      </c>
    </row>
    <row r="101" spans="1:28" ht="9" hidden="1" customHeight="1" x14ac:dyDescent="0.25">
      <c r="A101" s="3"/>
      <c r="B101" s="3"/>
      <c r="C101" s="8">
        <v>99</v>
      </c>
      <c r="D101" s="13" t="s">
        <v>197</v>
      </c>
      <c r="E101" s="2" t="s">
        <v>43</v>
      </c>
      <c r="F101" s="3"/>
      <c r="G101" s="3"/>
      <c r="H101" s="8">
        <f t="shared" si="59"/>
        <v>99</v>
      </c>
      <c r="I101" s="21"/>
      <c r="J101" s="8">
        <f t="shared" si="60"/>
        <v>0</v>
      </c>
      <c r="K101" s="8">
        <f t="shared" si="61"/>
        <v>0</v>
      </c>
      <c r="L101" s="2" t="str">
        <f t="shared" si="62"/>
        <v/>
      </c>
      <c r="M101" s="2" t="str">
        <f t="shared" si="63"/>
        <v/>
      </c>
      <c r="N101" s="2" t="str">
        <f t="shared" si="64"/>
        <v/>
      </c>
      <c r="O101" s="2" t="str">
        <f t="shared" si="65"/>
        <v/>
      </c>
      <c r="P101" s="2" t="str">
        <f t="shared" si="66"/>
        <v/>
      </c>
      <c r="Q101" s="2" t="str">
        <f t="shared" si="67"/>
        <v/>
      </c>
      <c r="R101" s="2" t="str">
        <f t="shared" si="68"/>
        <v/>
      </c>
      <c r="S101" s="2" t="str">
        <f t="shared" si="69"/>
        <v/>
      </c>
      <c r="T101" s="2" t="str">
        <f t="shared" si="70"/>
        <v/>
      </c>
      <c r="U101" s="2" t="str">
        <f t="shared" si="71"/>
        <v/>
      </c>
      <c r="V101" s="2" t="str">
        <f t="shared" si="72"/>
        <v/>
      </c>
      <c r="W101" s="2" t="str">
        <f t="shared" si="73"/>
        <v/>
      </c>
      <c r="X101" s="2" t="str">
        <f t="shared" si="74"/>
        <v/>
      </c>
      <c r="Y101" s="2" t="str">
        <f t="shared" si="75"/>
        <v/>
      </c>
      <c r="Z101" s="2" t="str">
        <f t="shared" si="76"/>
        <v/>
      </c>
      <c r="AA101" s="4" t="str">
        <f t="shared" si="77"/>
        <v/>
      </c>
      <c r="AB101" s="17" t="str">
        <f t="shared" si="78"/>
        <v/>
      </c>
    </row>
    <row r="102" spans="1:28" ht="15" customHeight="1" x14ac:dyDescent="0.25">
      <c r="A102" s="3"/>
      <c r="B102" s="3"/>
      <c r="C102" s="8">
        <v>99</v>
      </c>
      <c r="D102" s="13" t="s">
        <v>198</v>
      </c>
      <c r="E102" s="2" t="s">
        <v>43</v>
      </c>
      <c r="F102" s="3"/>
      <c r="G102" s="3"/>
      <c r="H102" s="15">
        <v>99</v>
      </c>
      <c r="I102" s="10"/>
      <c r="J102" s="20">
        <f t="shared" si="60"/>
        <v>0</v>
      </c>
      <c r="K102" s="8">
        <f t="shared" si="61"/>
        <v>0</v>
      </c>
      <c r="L102" s="2" t="str">
        <f t="shared" si="62"/>
        <v/>
      </c>
      <c r="M102" s="2" t="str">
        <f t="shared" si="63"/>
        <v/>
      </c>
      <c r="N102" s="2" t="str">
        <f t="shared" si="64"/>
        <v/>
      </c>
      <c r="O102" s="2" t="str">
        <f t="shared" si="65"/>
        <v/>
      </c>
      <c r="P102" s="2" t="str">
        <f t="shared" si="66"/>
        <v/>
      </c>
      <c r="Q102" s="2" t="str">
        <f t="shared" si="67"/>
        <v/>
      </c>
      <c r="R102" s="2" t="str">
        <f t="shared" si="68"/>
        <v/>
      </c>
      <c r="S102" s="2" t="str">
        <f t="shared" si="69"/>
        <v/>
      </c>
      <c r="T102" s="2" t="str">
        <f t="shared" si="70"/>
        <v/>
      </c>
      <c r="U102" s="2" t="str">
        <f t="shared" si="71"/>
        <v/>
      </c>
      <c r="V102" s="2" t="str">
        <f t="shared" si="72"/>
        <v/>
      </c>
      <c r="W102" s="2" t="str">
        <f t="shared" si="73"/>
        <v/>
      </c>
      <c r="X102" s="2" t="str">
        <f t="shared" si="74"/>
        <v/>
      </c>
      <c r="Y102" s="2" t="str">
        <f t="shared" si="75"/>
        <v/>
      </c>
      <c r="Z102" s="2" t="str">
        <f t="shared" si="76"/>
        <v/>
      </c>
      <c r="AA102" s="4" t="str">
        <f t="shared" si="77"/>
        <v/>
      </c>
      <c r="AB102" s="17" t="str">
        <f t="shared" si="78"/>
        <v/>
      </c>
    </row>
    <row r="103" spans="1:28" ht="15" customHeight="1" x14ac:dyDescent="0.25">
      <c r="A103" s="3"/>
      <c r="B103" s="3"/>
      <c r="C103" s="8">
        <v>100</v>
      </c>
      <c r="D103" s="13" t="s">
        <v>197</v>
      </c>
      <c r="E103" s="2" t="s">
        <v>43</v>
      </c>
      <c r="F103" s="3"/>
      <c r="G103" s="3"/>
      <c r="H103" s="15">
        <f>$H102+1</f>
        <v>100</v>
      </c>
      <c r="I103" s="10"/>
      <c r="J103" s="20">
        <f t="shared" si="60"/>
        <v>0</v>
      </c>
      <c r="K103" s="8">
        <f t="shared" si="61"/>
        <v>0</v>
      </c>
      <c r="L103" s="22" t="str">
        <f t="shared" si="62"/>
        <v/>
      </c>
      <c r="M103" s="22" t="str">
        <f t="shared" si="63"/>
        <v/>
      </c>
      <c r="N103" s="22" t="str">
        <f t="shared" si="64"/>
        <v/>
      </c>
      <c r="O103" s="22" t="str">
        <f t="shared" si="65"/>
        <v/>
      </c>
      <c r="P103" s="2" t="str">
        <f t="shared" si="66"/>
        <v/>
      </c>
      <c r="Q103" s="2" t="str">
        <f t="shared" si="67"/>
        <v/>
      </c>
      <c r="R103" s="22" t="str">
        <f t="shared" si="68"/>
        <v/>
      </c>
      <c r="S103" s="22" t="str">
        <f t="shared" si="69"/>
        <v/>
      </c>
      <c r="T103" s="2" t="str">
        <f t="shared" si="70"/>
        <v/>
      </c>
      <c r="U103" s="2" t="str">
        <f t="shared" si="71"/>
        <v/>
      </c>
      <c r="V103" s="2" t="str">
        <f t="shared" si="72"/>
        <v/>
      </c>
      <c r="W103" s="2" t="str">
        <f t="shared" si="73"/>
        <v/>
      </c>
      <c r="X103" s="2" t="str">
        <f t="shared" si="74"/>
        <v/>
      </c>
      <c r="Y103" s="2" t="str">
        <f t="shared" si="75"/>
        <v/>
      </c>
      <c r="Z103" s="2" t="str">
        <f t="shared" si="76"/>
        <v/>
      </c>
      <c r="AA103" s="4" t="str">
        <f t="shared" si="77"/>
        <v/>
      </c>
      <c r="AB103" s="17" t="str">
        <f t="shared" si="78"/>
        <v/>
      </c>
    </row>
    <row r="104" spans="1:28" ht="15" customHeight="1" x14ac:dyDescent="0.25">
      <c r="A104" s="3"/>
      <c r="B104" s="3"/>
      <c r="C104" s="8">
        <v>101</v>
      </c>
      <c r="D104" s="13" t="s">
        <v>199</v>
      </c>
      <c r="E104" s="2" t="s">
        <v>43</v>
      </c>
      <c r="F104" s="3"/>
      <c r="G104" s="3"/>
      <c r="H104" s="15">
        <f>$H103+1</f>
        <v>101</v>
      </c>
      <c r="I104" s="10"/>
      <c r="J104" s="20">
        <f t="shared" si="60"/>
        <v>0</v>
      </c>
      <c r="K104" s="15">
        <f t="shared" si="61"/>
        <v>0</v>
      </c>
      <c r="L104" s="23" t="str">
        <f t="shared" si="62"/>
        <v/>
      </c>
      <c r="M104" s="23" t="str">
        <f t="shared" si="63"/>
        <v/>
      </c>
      <c r="N104" s="23" t="str">
        <f t="shared" si="64"/>
        <v/>
      </c>
      <c r="O104" s="23" t="str">
        <f t="shared" si="65"/>
        <v/>
      </c>
      <c r="P104" s="6" t="str">
        <f t="shared" si="66"/>
        <v/>
      </c>
      <c r="Q104" s="4" t="str">
        <f t="shared" si="67"/>
        <v/>
      </c>
      <c r="R104" s="23" t="str">
        <f t="shared" si="68"/>
        <v/>
      </c>
      <c r="S104" s="23" t="str">
        <f t="shared" si="69"/>
        <v/>
      </c>
      <c r="T104" s="6" t="str">
        <f t="shared" si="70"/>
        <v/>
      </c>
      <c r="U104" s="2" t="str">
        <f t="shared" si="71"/>
        <v/>
      </c>
      <c r="V104" s="2" t="str">
        <f t="shared" si="72"/>
        <v/>
      </c>
      <c r="W104" s="2" t="str">
        <f t="shared" si="73"/>
        <v/>
      </c>
      <c r="X104" s="2" t="str">
        <f t="shared" si="74"/>
        <v/>
      </c>
      <c r="Y104" s="2" t="str">
        <f t="shared" si="75"/>
        <v/>
      </c>
      <c r="Z104" s="2" t="str">
        <f t="shared" si="76"/>
        <v/>
      </c>
      <c r="AA104" s="4" t="str">
        <f t="shared" si="77"/>
        <v/>
      </c>
      <c r="AB104" s="17" t="str">
        <f t="shared" si="78"/>
        <v/>
      </c>
    </row>
    <row r="105" spans="1:28" ht="15" customHeight="1" x14ac:dyDescent="0.25">
      <c r="A105" s="3"/>
      <c r="B105" s="3"/>
      <c r="C105" s="3"/>
      <c r="D105" s="3"/>
      <c r="E105" s="3"/>
      <c r="F105" s="3"/>
      <c r="G105" s="3"/>
      <c r="H105" s="9"/>
      <c r="I105" s="10"/>
      <c r="J105" s="11"/>
      <c r="K105" s="3"/>
      <c r="L105" s="24" t="str">
        <f t="shared" si="62"/>
        <v/>
      </c>
      <c r="M105" s="24" t="str">
        <f t="shared" si="63"/>
        <v/>
      </c>
      <c r="N105" s="24" t="str">
        <f t="shared" si="64"/>
        <v/>
      </c>
      <c r="O105" s="24" t="str">
        <f t="shared" si="65"/>
        <v/>
      </c>
      <c r="P105" s="2" t="str">
        <f t="shared" si="66"/>
        <v/>
      </c>
      <c r="Q105" s="2" t="str">
        <f t="shared" si="67"/>
        <v/>
      </c>
      <c r="R105" s="24" t="str">
        <f t="shared" si="68"/>
        <v/>
      </c>
      <c r="S105" s="24" t="str">
        <f t="shared" si="69"/>
        <v/>
      </c>
      <c r="T105" s="2" t="str">
        <f t="shared" si="70"/>
        <v/>
      </c>
      <c r="U105" s="3"/>
      <c r="V105" s="3"/>
      <c r="W105" s="3"/>
      <c r="X105" s="3"/>
      <c r="Y105" s="3"/>
      <c r="Z105" s="3"/>
      <c r="AA105" s="2" t="str">
        <f t="shared" si="77"/>
        <v/>
      </c>
      <c r="AB105" s="25"/>
    </row>
    <row r="106" spans="1:28" ht="15" customHeight="1" x14ac:dyDescent="0.25">
      <c r="A106" s="3"/>
      <c r="B106" s="3"/>
      <c r="C106" s="3"/>
      <c r="D106" s="3"/>
      <c r="E106" s="3"/>
      <c r="F106" s="3"/>
      <c r="G106" s="3"/>
      <c r="H106" s="26"/>
      <c r="I106" s="10"/>
      <c r="J106" s="27"/>
      <c r="K106" s="7"/>
      <c r="L106" s="7"/>
      <c r="M106" s="7"/>
      <c r="N106" s="7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</row>
    <row r="107" spans="1:28" ht="15" customHeight="1" x14ac:dyDescent="0.25">
      <c r="A107" s="3"/>
      <c r="B107" s="3"/>
      <c r="C107" s="3"/>
      <c r="D107" s="3"/>
      <c r="E107" s="3"/>
      <c r="F107" s="3"/>
      <c r="G107" s="9"/>
      <c r="H107" s="23" t="s">
        <v>112</v>
      </c>
      <c r="I107" s="23" t="s">
        <v>3</v>
      </c>
      <c r="J107" s="23" t="s">
        <v>113</v>
      </c>
      <c r="K107" s="23" t="s">
        <v>114</v>
      </c>
      <c r="L107" s="23" t="s">
        <v>115</v>
      </c>
      <c r="M107" s="23" t="s">
        <v>116</v>
      </c>
      <c r="N107" s="23" t="s">
        <v>117</v>
      </c>
      <c r="O107" s="11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</row>
    <row r="108" spans="1:28" ht="15" customHeight="1" x14ac:dyDescent="0.25">
      <c r="A108" s="3"/>
      <c r="B108" s="3"/>
      <c r="C108" s="3"/>
      <c r="D108" s="3"/>
      <c r="E108" s="3"/>
      <c r="F108" s="3"/>
      <c r="G108" s="9"/>
      <c r="H108" s="16">
        <f t="shared" ref="H108:H124" si="79">O108</f>
        <v>131</v>
      </c>
      <c r="I108" s="28" t="s">
        <v>7</v>
      </c>
      <c r="J108" s="16">
        <f t="shared" ref="J108:J124" si="80">COUNTIF($K$3:$K$104,I108)</f>
        <v>4</v>
      </c>
      <c r="K108" s="16">
        <f>SMALL($L$3:$L$104,1)</f>
        <v>16</v>
      </c>
      <c r="L108" s="16">
        <f>SMALL($L$3:$L$104,2)</f>
        <v>17</v>
      </c>
      <c r="M108" s="16">
        <f>SMALL($L$3:$L$104,3)</f>
        <v>39</v>
      </c>
      <c r="N108" s="16">
        <f>SMALL($L$3:$L$104,4)</f>
        <v>59</v>
      </c>
      <c r="O108" s="20">
        <f t="shared" ref="O108:O124" si="81">SUM(K108:N108)</f>
        <v>131</v>
      </c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</row>
    <row r="109" spans="1:28" ht="15" customHeight="1" x14ac:dyDescent="0.25">
      <c r="A109" s="3"/>
      <c r="B109" s="3"/>
      <c r="C109" s="3"/>
      <c r="D109" s="3"/>
      <c r="E109" s="3"/>
      <c r="F109" s="3"/>
      <c r="G109" s="9"/>
      <c r="H109" s="16">
        <f t="shared" si="79"/>
        <v>150</v>
      </c>
      <c r="I109" s="23" t="s">
        <v>17</v>
      </c>
      <c r="J109" s="16">
        <f t="shared" si="80"/>
        <v>6</v>
      </c>
      <c r="K109" s="16">
        <f>SMALL($M$3:$M$104,1)</f>
        <v>9</v>
      </c>
      <c r="L109" s="16">
        <f>SMALL($M$3:$M$104,2)</f>
        <v>42</v>
      </c>
      <c r="M109" s="16">
        <f>SMALL($M$3:$M$104,3)</f>
        <v>44</v>
      </c>
      <c r="N109" s="16">
        <f>SMALL($M$3:$M$104,4)</f>
        <v>55</v>
      </c>
      <c r="O109" s="20">
        <f t="shared" si="81"/>
        <v>150</v>
      </c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</row>
    <row r="110" spans="1:28" ht="15" customHeight="1" x14ac:dyDescent="0.25">
      <c r="A110" s="3"/>
      <c r="B110" s="3"/>
      <c r="C110" s="3"/>
      <c r="D110" s="3"/>
      <c r="E110" s="3"/>
      <c r="F110" s="3"/>
      <c r="G110" s="9"/>
      <c r="H110" s="10" t="e">
        <f t="shared" si="79"/>
        <v>#NUM!</v>
      </c>
      <c r="I110" s="28" t="s">
        <v>129</v>
      </c>
      <c r="J110" s="16">
        <f t="shared" si="80"/>
        <v>2</v>
      </c>
      <c r="K110" s="16">
        <f>SMALL($N$3:$N$104,1)</f>
        <v>24</v>
      </c>
      <c r="L110" s="16">
        <f>SMALL($N$3:$N$104,2)</f>
        <v>47</v>
      </c>
      <c r="M110" s="10" t="e">
        <f>SMALL($N$3:$N$104,3)</f>
        <v>#NUM!</v>
      </c>
      <c r="N110" s="10" t="e">
        <f>SMALL($N$3:$N$104,4)</f>
        <v>#NUM!</v>
      </c>
      <c r="O110" s="11" t="e">
        <f t="shared" si="81"/>
        <v>#NUM!</v>
      </c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</row>
    <row r="111" spans="1:28" ht="15" customHeight="1" x14ac:dyDescent="0.25">
      <c r="A111" s="3"/>
      <c r="B111" s="3"/>
      <c r="C111" s="3"/>
      <c r="D111" s="3"/>
      <c r="E111" s="3"/>
      <c r="F111" s="3"/>
      <c r="G111" s="9"/>
      <c r="H111" s="16">
        <f t="shared" si="79"/>
        <v>37</v>
      </c>
      <c r="I111" s="23" t="s">
        <v>11</v>
      </c>
      <c r="J111" s="16">
        <f t="shared" si="80"/>
        <v>6</v>
      </c>
      <c r="K111" s="16">
        <f>SMALL($O$3:$O$104,1)</f>
        <v>4</v>
      </c>
      <c r="L111" s="16">
        <f>SMALL($O$3:$O$104,2)</f>
        <v>7</v>
      </c>
      <c r="M111" s="16">
        <f>SMALL($O$3:$O$104,1)</f>
        <v>4</v>
      </c>
      <c r="N111" s="16">
        <f>SMALL($O$3:$O$104,4)</f>
        <v>22</v>
      </c>
      <c r="O111" s="20">
        <f t="shared" si="81"/>
        <v>37</v>
      </c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</row>
    <row r="112" spans="1:28" ht="15" customHeight="1" x14ac:dyDescent="0.25">
      <c r="A112" s="3"/>
      <c r="B112" s="3"/>
      <c r="C112" s="3"/>
      <c r="D112" s="3"/>
      <c r="E112" s="3"/>
      <c r="F112" s="3"/>
      <c r="G112" s="9"/>
      <c r="H112" s="10" t="e">
        <f t="shared" si="79"/>
        <v>#NUM!</v>
      </c>
      <c r="I112" s="23" t="s">
        <v>13</v>
      </c>
      <c r="J112" s="16">
        <f t="shared" si="80"/>
        <v>0</v>
      </c>
      <c r="K112" s="10" t="e">
        <f>SMALL($P$3:$P$104,1)</f>
        <v>#NUM!</v>
      </c>
      <c r="L112" s="10" t="e">
        <f>SMALL($P$3:$P$104,3)</f>
        <v>#NUM!</v>
      </c>
      <c r="M112" s="10" t="e">
        <f>SMALL($P$3:$P$104,3)</f>
        <v>#NUM!</v>
      </c>
      <c r="N112" s="10" t="e">
        <f>SMALL($P$3:$P$104,4)</f>
        <v>#NUM!</v>
      </c>
      <c r="O112" s="11" t="e">
        <f t="shared" si="81"/>
        <v>#NUM!</v>
      </c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</row>
    <row r="113" spans="1:28" ht="15" customHeight="1" x14ac:dyDescent="0.25">
      <c r="A113" s="3"/>
      <c r="B113" s="3"/>
      <c r="C113" s="3"/>
      <c r="D113" s="3"/>
      <c r="E113" s="3"/>
      <c r="F113" s="3"/>
      <c r="G113" s="9"/>
      <c r="H113" s="10" t="e">
        <f t="shared" si="79"/>
        <v>#NUM!</v>
      </c>
      <c r="I113" s="23" t="s">
        <v>48</v>
      </c>
      <c r="J113" s="16">
        <f t="shared" si="80"/>
        <v>0</v>
      </c>
      <c r="K113" s="10" t="e">
        <f>SMALL($Q$3:$Q$104,1)</f>
        <v>#NUM!</v>
      </c>
      <c r="L113" s="10" t="e">
        <f>SMALL($Q$3:$Q$104,2)</f>
        <v>#NUM!</v>
      </c>
      <c r="M113" s="10" t="e">
        <f>SMALL($Q$3:$Q$104,3)</f>
        <v>#NUM!</v>
      </c>
      <c r="N113" s="10" t="e">
        <f>SMALL($Q$3:$Q$104,4)</f>
        <v>#NUM!</v>
      </c>
      <c r="O113" s="11" t="e">
        <f t="shared" si="81"/>
        <v>#NUM!</v>
      </c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</row>
    <row r="114" spans="1:28" ht="15" customHeight="1" x14ac:dyDescent="0.25">
      <c r="A114" s="3"/>
      <c r="B114" s="3"/>
      <c r="C114" s="3"/>
      <c r="D114" s="3"/>
      <c r="E114" s="3"/>
      <c r="F114" s="3"/>
      <c r="G114" s="9"/>
      <c r="H114" s="16">
        <f t="shared" si="79"/>
        <v>49</v>
      </c>
      <c r="I114" s="23" t="s">
        <v>21</v>
      </c>
      <c r="J114" s="16">
        <f t="shared" si="80"/>
        <v>6</v>
      </c>
      <c r="K114" s="16">
        <f>SMALL($R$3:$R$104,1)</f>
        <v>5</v>
      </c>
      <c r="L114" s="16">
        <f>SMALL($R$3:$R$104,2)</f>
        <v>8</v>
      </c>
      <c r="M114" s="16">
        <f>SMALL($R$3:$R$104,3)</f>
        <v>15</v>
      </c>
      <c r="N114" s="16">
        <f>SMALL($R$3:$R$104,4)</f>
        <v>21</v>
      </c>
      <c r="O114" s="20">
        <f t="shared" si="81"/>
        <v>49</v>
      </c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</row>
    <row r="115" spans="1:28" ht="15" customHeight="1" x14ac:dyDescent="0.25">
      <c r="A115" s="3"/>
      <c r="B115" s="3"/>
      <c r="C115" s="3"/>
      <c r="D115" s="3"/>
      <c r="E115" s="3"/>
      <c r="F115" s="3"/>
      <c r="G115" s="9"/>
      <c r="H115" s="16">
        <f t="shared" si="79"/>
        <v>116</v>
      </c>
      <c r="I115" s="23" t="s">
        <v>20</v>
      </c>
      <c r="J115" s="16">
        <f t="shared" si="80"/>
        <v>6</v>
      </c>
      <c r="K115" s="16">
        <f>SMALL($S$3:$S$104,1)</f>
        <v>12</v>
      </c>
      <c r="L115" s="16">
        <f>SMALL($S$3:$S$104,2)</f>
        <v>18</v>
      </c>
      <c r="M115" s="16">
        <f>SMALL($S$3:$S$104,3)</f>
        <v>41</v>
      </c>
      <c r="N115" s="16">
        <f>SMALL($S$3:$S$104,4)</f>
        <v>45</v>
      </c>
      <c r="O115" s="20">
        <f t="shared" si="81"/>
        <v>116</v>
      </c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</row>
    <row r="116" spans="1:28" ht="15" customHeight="1" x14ac:dyDescent="0.25">
      <c r="A116" s="3"/>
      <c r="B116" s="3"/>
      <c r="C116" s="3"/>
      <c r="D116" s="3"/>
      <c r="E116" s="3"/>
      <c r="F116" s="3"/>
      <c r="G116" s="9"/>
      <c r="H116" s="16">
        <f t="shared" si="79"/>
        <v>81</v>
      </c>
      <c r="I116" s="23" t="s">
        <v>25</v>
      </c>
      <c r="J116" s="16">
        <f t="shared" si="80"/>
        <v>6</v>
      </c>
      <c r="K116" s="16">
        <f>SMALL($T$3:$T$104,1)</f>
        <v>2</v>
      </c>
      <c r="L116" s="16">
        <f>SMALL($T$3:$T$104,2)</f>
        <v>13</v>
      </c>
      <c r="M116" s="16">
        <f>SMALL($T$3:$T$104,3)</f>
        <v>32</v>
      </c>
      <c r="N116" s="16">
        <f>SMALL($T$3:$T$104,4)</f>
        <v>34</v>
      </c>
      <c r="O116" s="20">
        <f t="shared" si="81"/>
        <v>81</v>
      </c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</row>
    <row r="117" spans="1:28" ht="15" customHeight="1" x14ac:dyDescent="0.25">
      <c r="A117" s="3"/>
      <c r="B117" s="3"/>
      <c r="C117" s="3"/>
      <c r="D117" s="3"/>
      <c r="E117" s="3"/>
      <c r="F117" s="3"/>
      <c r="G117" s="9"/>
      <c r="H117" s="16">
        <f t="shared" si="79"/>
        <v>94</v>
      </c>
      <c r="I117" s="23" t="s">
        <v>9</v>
      </c>
      <c r="J117" s="16">
        <f t="shared" si="80"/>
        <v>6</v>
      </c>
      <c r="K117" s="16">
        <f>SMALL($U$3:$U$104,1)</f>
        <v>1</v>
      </c>
      <c r="L117" s="16">
        <f>SMALL($U$3:$U$104,2)</f>
        <v>14</v>
      </c>
      <c r="M117" s="16">
        <f>SMALL($U$3:$U$104,3)</f>
        <v>28</v>
      </c>
      <c r="N117" s="16">
        <f>SMALL($U$3:$U$104,4)</f>
        <v>51</v>
      </c>
      <c r="O117" s="29">
        <f t="shared" si="81"/>
        <v>94</v>
      </c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</row>
    <row r="118" spans="1:28" ht="15" customHeight="1" x14ac:dyDescent="0.25">
      <c r="A118" s="3"/>
      <c r="B118" s="3"/>
      <c r="C118" s="3"/>
      <c r="D118" s="3"/>
      <c r="E118" s="3"/>
      <c r="F118" s="3"/>
      <c r="G118" s="9"/>
      <c r="H118" s="10" t="e">
        <f t="shared" si="79"/>
        <v>#NUM!</v>
      </c>
      <c r="I118" s="23" t="s">
        <v>74</v>
      </c>
      <c r="J118" s="16">
        <f t="shared" si="80"/>
        <v>0</v>
      </c>
      <c r="K118" s="10" t="e">
        <f>SMALL($V$3:$V$104,1)</f>
        <v>#NUM!</v>
      </c>
      <c r="L118" s="10" t="e">
        <f>SMALL($V$3:$V$104,2)</f>
        <v>#NUM!</v>
      </c>
      <c r="M118" s="10" t="e">
        <f>SMALL($V$3:$V$104,3)</f>
        <v>#NUM!</v>
      </c>
      <c r="N118" s="10" t="e">
        <f>SMALL($V$3:$V$104,4)</f>
        <v>#NUM!</v>
      </c>
      <c r="O118" s="10" t="e">
        <f t="shared" si="81"/>
        <v>#NUM!</v>
      </c>
      <c r="P118" s="11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</row>
    <row r="119" spans="1:28" ht="15" customHeight="1" x14ac:dyDescent="0.25">
      <c r="A119" s="3"/>
      <c r="B119" s="3"/>
      <c r="C119" s="3"/>
      <c r="D119" s="3"/>
      <c r="E119" s="3"/>
      <c r="F119" s="3"/>
      <c r="G119" s="9"/>
      <c r="H119" s="16">
        <f t="shared" si="79"/>
        <v>89</v>
      </c>
      <c r="I119" s="23" t="s">
        <v>15</v>
      </c>
      <c r="J119" s="16">
        <f t="shared" si="80"/>
        <v>6</v>
      </c>
      <c r="K119" s="16">
        <f>SMALL($W$3:$W$104,1)</f>
        <v>3</v>
      </c>
      <c r="L119" s="16">
        <f>SMALL($W$3:$W$104,2)</f>
        <v>26</v>
      </c>
      <c r="M119" s="16">
        <f>SMALL($W$3:$W$104,3)</f>
        <v>29</v>
      </c>
      <c r="N119" s="16">
        <f>SMALL($W$3:$W$104,4)</f>
        <v>31</v>
      </c>
      <c r="O119" s="30">
        <f t="shared" si="81"/>
        <v>89</v>
      </c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</row>
    <row r="120" spans="1:28" ht="15" customHeight="1" x14ac:dyDescent="0.25">
      <c r="A120" s="3"/>
      <c r="B120" s="3"/>
      <c r="C120" s="3"/>
      <c r="D120" s="3"/>
      <c r="E120" s="3"/>
      <c r="F120" s="3"/>
      <c r="G120" s="9"/>
      <c r="H120" s="16">
        <f t="shared" si="79"/>
        <v>146</v>
      </c>
      <c r="I120" s="28" t="s">
        <v>81</v>
      </c>
      <c r="J120" s="16">
        <f t="shared" si="80"/>
        <v>6</v>
      </c>
      <c r="K120" s="16">
        <f>SMALL($X$3:$X$104,1)</f>
        <v>10</v>
      </c>
      <c r="L120" s="16">
        <f>SMALL($X$3:$X$104,2)</f>
        <v>23</v>
      </c>
      <c r="M120" s="16">
        <f>SMALL($X$3:$X$104,3)</f>
        <v>56</v>
      </c>
      <c r="N120" s="16">
        <f>SMALL($X$3:$X$104,4)</f>
        <v>57</v>
      </c>
      <c r="O120" s="20">
        <f t="shared" si="81"/>
        <v>146</v>
      </c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</row>
    <row r="121" spans="1:28" ht="15" customHeight="1" x14ac:dyDescent="0.25">
      <c r="A121" s="3"/>
      <c r="B121" s="3"/>
      <c r="C121" s="3"/>
      <c r="D121" s="3"/>
      <c r="E121" s="3"/>
      <c r="F121" s="3"/>
      <c r="G121" s="9"/>
      <c r="H121" s="16">
        <f t="shared" si="79"/>
        <v>203</v>
      </c>
      <c r="I121" s="23" t="s">
        <v>60</v>
      </c>
      <c r="J121" s="16">
        <f t="shared" si="80"/>
        <v>5</v>
      </c>
      <c r="K121" s="16">
        <f>SMALL($Y$3:$Y$104,1)</f>
        <v>33</v>
      </c>
      <c r="L121" s="16">
        <f>SMALL($Y$3:$Y$104,2)</f>
        <v>43</v>
      </c>
      <c r="M121" s="16">
        <f>SMALL($Y$3:$Y$104,3)</f>
        <v>58</v>
      </c>
      <c r="N121" s="16">
        <f>SMALL($Y$3:$Y$104,4)</f>
        <v>69</v>
      </c>
      <c r="O121" s="20">
        <f t="shared" si="81"/>
        <v>203</v>
      </c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</row>
    <row r="122" spans="1:28" ht="15" customHeight="1" x14ac:dyDescent="0.25">
      <c r="A122" s="3"/>
      <c r="B122" s="3"/>
      <c r="C122" s="3"/>
      <c r="D122" s="3"/>
      <c r="E122" s="3"/>
      <c r="F122" s="3"/>
      <c r="G122" s="9"/>
      <c r="H122" s="16">
        <f t="shared" si="79"/>
        <v>74</v>
      </c>
      <c r="I122" s="23" t="s">
        <v>35</v>
      </c>
      <c r="J122" s="16">
        <f t="shared" si="80"/>
        <v>5</v>
      </c>
      <c r="K122" s="16">
        <f>SMALL($Z$3:$Z$104,1)</f>
        <v>6</v>
      </c>
      <c r="L122" s="16">
        <f>SMALL($Z$3:$Z$104,2)</f>
        <v>11</v>
      </c>
      <c r="M122" s="16">
        <f>SMALL($Z$3:$Z$104,3)</f>
        <v>20</v>
      </c>
      <c r="N122" s="16">
        <f>SMALL($Z$3:$Z$104,4)</f>
        <v>37</v>
      </c>
      <c r="O122" s="20">
        <f t="shared" si="81"/>
        <v>74</v>
      </c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</row>
    <row r="123" spans="1:28" ht="15" customHeight="1" x14ac:dyDescent="0.25">
      <c r="A123" s="3"/>
      <c r="B123" s="3"/>
      <c r="C123" s="3"/>
      <c r="D123" s="3"/>
      <c r="E123" s="3"/>
      <c r="F123" s="3"/>
      <c r="G123" s="9"/>
      <c r="H123" s="16">
        <f t="shared" si="79"/>
        <v>149</v>
      </c>
      <c r="I123" s="23" t="s">
        <v>72</v>
      </c>
      <c r="J123" s="16">
        <f t="shared" si="80"/>
        <v>6</v>
      </c>
      <c r="K123" s="16">
        <f>SMALL($AA$3:$AA$104,1)</f>
        <v>27</v>
      </c>
      <c r="L123" s="16">
        <f>SMALL($AA$3:$AA$104,2)</f>
        <v>30</v>
      </c>
      <c r="M123" s="16">
        <f>SMALL($AA$3:$AA$104,3)</f>
        <v>40</v>
      </c>
      <c r="N123" s="16">
        <f>SMALL($AA$3:$AA$104,4)</f>
        <v>52</v>
      </c>
      <c r="O123" s="20">
        <f t="shared" si="81"/>
        <v>149</v>
      </c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</row>
    <row r="124" spans="1:28" ht="15" customHeight="1" x14ac:dyDescent="0.25">
      <c r="A124" s="3"/>
      <c r="B124" s="3"/>
      <c r="C124" s="3"/>
      <c r="D124" s="3"/>
      <c r="E124" s="3"/>
      <c r="F124" s="3"/>
      <c r="G124" s="9"/>
      <c r="H124" s="16">
        <f t="shared" si="79"/>
        <v>253</v>
      </c>
      <c r="I124" s="23" t="s">
        <v>43</v>
      </c>
      <c r="J124" s="16">
        <f t="shared" si="80"/>
        <v>5</v>
      </c>
      <c r="K124" s="16">
        <f>SMALL($AB$3:$AB$104,1)</f>
        <v>50</v>
      </c>
      <c r="L124" s="16">
        <f>SMALL($AB$3:$AB$104,2)</f>
        <v>61</v>
      </c>
      <c r="M124" s="16">
        <f>SMALL($AB$3:$AB$104,3)</f>
        <v>68</v>
      </c>
      <c r="N124" s="16">
        <f>SMALL($AB$3:$AB$104,4)</f>
        <v>74</v>
      </c>
      <c r="O124" s="20">
        <f t="shared" si="81"/>
        <v>253</v>
      </c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</row>
    <row r="125" spans="1:28" ht="15" customHeight="1" x14ac:dyDescent="0.25">
      <c r="A125" s="3"/>
      <c r="B125" s="3"/>
      <c r="C125" s="3"/>
      <c r="D125" s="3"/>
      <c r="E125" s="3"/>
      <c r="F125" s="3"/>
      <c r="G125" s="9"/>
      <c r="H125" s="10"/>
      <c r="I125" s="10"/>
      <c r="J125" s="10"/>
      <c r="K125" s="10"/>
      <c r="L125" s="10"/>
      <c r="M125" s="10"/>
      <c r="N125" s="10"/>
      <c r="O125" s="11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</row>
    <row r="126" spans="1:28" ht="15" customHeight="1" x14ac:dyDescent="0.25">
      <c r="A126" s="3"/>
      <c r="B126" s="3"/>
      <c r="C126" s="3"/>
      <c r="D126" s="3"/>
      <c r="E126" s="3"/>
      <c r="F126" s="3"/>
      <c r="G126" s="3"/>
      <c r="H126" s="25"/>
      <c r="I126" s="37"/>
      <c r="J126" s="25"/>
      <c r="K126" s="25"/>
      <c r="L126" s="25"/>
      <c r="M126" s="25"/>
      <c r="N126" s="25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</row>
    <row r="127" spans="1:28" ht="15" customHeight="1" x14ac:dyDescent="0.25">
      <c r="A127" s="3"/>
      <c r="B127" s="3"/>
      <c r="C127" s="3"/>
      <c r="D127" s="3"/>
      <c r="E127" s="3"/>
      <c r="F127" s="3"/>
      <c r="G127" s="3"/>
      <c r="H127" s="3"/>
      <c r="I127" s="3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</row>
    <row r="128" spans="1:28" ht="15" customHeight="1" x14ac:dyDescent="0.25">
      <c r="A128" s="3"/>
      <c r="B128" s="3"/>
      <c r="C128" s="3"/>
      <c r="D128" s="3"/>
      <c r="E128" s="3"/>
      <c r="F128" s="3"/>
      <c r="G128" s="3"/>
      <c r="H128" s="3"/>
      <c r="I128" s="33"/>
      <c r="J128" s="3"/>
      <c r="K128" s="2" t="s">
        <v>200</v>
      </c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</row>
    <row r="129" spans="1:28" ht="15" customHeight="1" x14ac:dyDescent="0.25">
      <c r="A129" s="3"/>
      <c r="B129" s="3"/>
      <c r="C129" s="3"/>
      <c r="D129" s="3"/>
      <c r="E129" s="3"/>
      <c r="F129" s="3"/>
      <c r="G129" s="3"/>
      <c r="H129" s="3"/>
      <c r="I129" s="38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</row>
    <row r="130" spans="1:28" ht="15" customHeight="1" x14ac:dyDescent="0.25">
      <c r="A130" s="3"/>
      <c r="B130" s="3"/>
      <c r="C130" s="3"/>
      <c r="D130" s="3"/>
      <c r="E130" s="3"/>
      <c r="F130" s="3"/>
      <c r="G130" s="3"/>
      <c r="H130" s="15">
        <v>131</v>
      </c>
      <c r="I130" s="28" t="s">
        <v>7</v>
      </c>
      <c r="J130" s="11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</row>
    <row r="131" spans="1:28" ht="15" customHeight="1" x14ac:dyDescent="0.25">
      <c r="A131" s="3"/>
      <c r="B131" s="3"/>
      <c r="C131" s="3"/>
      <c r="D131" s="3"/>
      <c r="E131" s="3"/>
      <c r="F131" s="3"/>
      <c r="G131" s="3"/>
      <c r="H131" s="15">
        <v>150</v>
      </c>
      <c r="I131" s="23" t="s">
        <v>17</v>
      </c>
      <c r="J131" s="11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</row>
    <row r="132" spans="1:28" ht="15" customHeight="1" x14ac:dyDescent="0.25">
      <c r="A132" s="3"/>
      <c r="B132" s="3"/>
      <c r="C132" s="3"/>
      <c r="D132" s="3"/>
      <c r="E132" s="3"/>
      <c r="F132" s="3"/>
      <c r="G132" s="3"/>
      <c r="H132" s="9"/>
      <c r="I132" s="28" t="s">
        <v>129</v>
      </c>
      <c r="J132" s="11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</row>
    <row r="133" spans="1:28" ht="15" customHeight="1" x14ac:dyDescent="0.25">
      <c r="A133" s="3"/>
      <c r="B133" s="3"/>
      <c r="C133" s="3"/>
      <c r="D133" s="3"/>
      <c r="E133" s="3"/>
      <c r="F133" s="3"/>
      <c r="G133" s="3"/>
      <c r="H133" s="15">
        <v>37</v>
      </c>
      <c r="I133" s="23" t="s">
        <v>11</v>
      </c>
      <c r="J133" s="11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</row>
    <row r="134" spans="1:28" ht="15" customHeight="1" x14ac:dyDescent="0.25">
      <c r="A134" s="3"/>
      <c r="B134" s="3"/>
      <c r="C134" s="3"/>
      <c r="D134" s="3"/>
      <c r="E134" s="3"/>
      <c r="F134" s="3"/>
      <c r="G134" s="3"/>
      <c r="H134" s="9"/>
      <c r="I134" s="23" t="s">
        <v>13</v>
      </c>
      <c r="J134" s="11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</row>
    <row r="135" spans="1:28" ht="15" customHeight="1" x14ac:dyDescent="0.25">
      <c r="A135" s="3"/>
      <c r="B135" s="3"/>
      <c r="C135" s="3"/>
      <c r="D135" s="3"/>
      <c r="E135" s="3"/>
      <c r="F135" s="3"/>
      <c r="G135" s="3"/>
      <c r="H135" s="9"/>
      <c r="I135" s="23" t="s">
        <v>48</v>
      </c>
      <c r="J135" s="11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</row>
    <row r="136" spans="1:28" ht="15" customHeight="1" x14ac:dyDescent="0.25">
      <c r="A136" s="3"/>
      <c r="B136" s="3"/>
      <c r="C136" s="3"/>
      <c r="D136" s="3"/>
      <c r="E136" s="3"/>
      <c r="F136" s="3"/>
      <c r="G136" s="3"/>
      <c r="H136" s="15">
        <v>49</v>
      </c>
      <c r="I136" s="23" t="s">
        <v>21</v>
      </c>
      <c r="J136" s="11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</row>
    <row r="137" spans="1:28" ht="15" customHeight="1" x14ac:dyDescent="0.25">
      <c r="A137" s="3"/>
      <c r="B137" s="3"/>
      <c r="C137" s="3"/>
      <c r="D137" s="3"/>
      <c r="E137" s="3"/>
      <c r="F137" s="3"/>
      <c r="G137" s="3"/>
      <c r="H137" s="15">
        <v>116</v>
      </c>
      <c r="I137" s="23" t="s">
        <v>20</v>
      </c>
      <c r="J137" s="11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</row>
    <row r="138" spans="1:28" ht="15" customHeight="1" x14ac:dyDescent="0.25">
      <c r="A138" s="3"/>
      <c r="B138" s="3"/>
      <c r="C138" s="3"/>
      <c r="D138" s="3"/>
      <c r="E138" s="3"/>
      <c r="F138" s="3"/>
      <c r="G138" s="3"/>
      <c r="H138" s="15">
        <v>81</v>
      </c>
      <c r="I138" s="23" t="s">
        <v>25</v>
      </c>
      <c r="J138" s="11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</row>
    <row r="139" spans="1:28" ht="15" customHeight="1" x14ac:dyDescent="0.25">
      <c r="A139" s="3"/>
      <c r="B139" s="3"/>
      <c r="C139" s="3"/>
      <c r="D139" s="3"/>
      <c r="E139" s="3"/>
      <c r="F139" s="3"/>
      <c r="G139" s="3"/>
      <c r="H139" s="15">
        <v>94</v>
      </c>
      <c r="I139" s="23" t="s">
        <v>9</v>
      </c>
      <c r="J139" s="11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</row>
    <row r="140" spans="1:28" ht="15" customHeight="1" x14ac:dyDescent="0.25">
      <c r="A140" s="3"/>
      <c r="B140" s="3"/>
      <c r="C140" s="3"/>
      <c r="D140" s="3"/>
      <c r="E140" s="3"/>
      <c r="F140" s="3"/>
      <c r="G140" s="3"/>
      <c r="H140" s="9"/>
      <c r="I140" s="23" t="s">
        <v>74</v>
      </c>
      <c r="J140" s="11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</row>
    <row r="141" spans="1:28" ht="15" customHeight="1" x14ac:dyDescent="0.25">
      <c r="A141" s="3"/>
      <c r="B141" s="3"/>
      <c r="C141" s="3"/>
      <c r="D141" s="3"/>
      <c r="E141" s="3"/>
      <c r="F141" s="3"/>
      <c r="G141" s="3"/>
      <c r="H141" s="15">
        <v>89</v>
      </c>
      <c r="I141" s="23" t="s">
        <v>15</v>
      </c>
      <c r="J141" s="11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</row>
    <row r="142" spans="1:28" ht="15" customHeight="1" x14ac:dyDescent="0.25">
      <c r="A142" s="3"/>
      <c r="B142" s="3"/>
      <c r="C142" s="3"/>
      <c r="D142" s="3"/>
      <c r="E142" s="3"/>
      <c r="F142" s="3"/>
      <c r="G142" s="3"/>
      <c r="H142" s="15">
        <v>146</v>
      </c>
      <c r="I142" s="28" t="s">
        <v>81</v>
      </c>
      <c r="J142" s="11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</row>
    <row r="143" spans="1:28" ht="15" customHeight="1" x14ac:dyDescent="0.25">
      <c r="A143" s="3"/>
      <c r="B143" s="3"/>
      <c r="C143" s="3"/>
      <c r="D143" s="3"/>
      <c r="E143" s="3"/>
      <c r="F143" s="3"/>
      <c r="G143" s="3"/>
      <c r="H143" s="15">
        <v>203</v>
      </c>
      <c r="I143" s="23" t="s">
        <v>60</v>
      </c>
      <c r="J143" s="11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</row>
    <row r="144" spans="1:28" ht="15" customHeight="1" x14ac:dyDescent="0.25">
      <c r="A144" s="3"/>
      <c r="B144" s="3"/>
      <c r="C144" s="3"/>
      <c r="D144" s="3"/>
      <c r="E144" s="3"/>
      <c r="F144" s="3"/>
      <c r="G144" s="3"/>
      <c r="H144" s="15">
        <v>74</v>
      </c>
      <c r="I144" s="23" t="s">
        <v>35</v>
      </c>
      <c r="J144" s="11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</row>
    <row r="145" spans="1:28" ht="15" customHeight="1" x14ac:dyDescent="0.25">
      <c r="A145" s="3"/>
      <c r="B145" s="3"/>
      <c r="C145" s="3"/>
      <c r="D145" s="3"/>
      <c r="E145" s="3"/>
      <c r="F145" s="3"/>
      <c r="G145" s="3"/>
      <c r="H145" s="15">
        <v>149</v>
      </c>
      <c r="I145" s="23" t="s">
        <v>72</v>
      </c>
      <c r="J145" s="11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</row>
    <row r="146" spans="1:28" ht="15" customHeight="1" x14ac:dyDescent="0.25">
      <c r="A146" s="3"/>
      <c r="B146" s="3"/>
      <c r="C146" s="3"/>
      <c r="D146" s="3"/>
      <c r="E146" s="3"/>
      <c r="F146" s="3"/>
      <c r="G146" s="3"/>
      <c r="H146" s="15">
        <v>253</v>
      </c>
      <c r="I146" s="23" t="s">
        <v>43</v>
      </c>
      <c r="J146" s="11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</row>
    <row r="147" spans="1:28" ht="15" customHeight="1" x14ac:dyDescent="0.25">
      <c r="A147" s="3"/>
      <c r="B147" s="3"/>
      <c r="C147" s="3"/>
      <c r="D147" s="3"/>
      <c r="E147" s="3"/>
      <c r="F147" s="3"/>
      <c r="G147" s="3"/>
      <c r="H147" s="3"/>
      <c r="I147" s="37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</row>
    <row r="148" spans="1:28" ht="15" customHeight="1" x14ac:dyDescent="0.25">
      <c r="A148" s="3"/>
      <c r="B148" s="3"/>
      <c r="C148" s="3"/>
      <c r="D148" s="3"/>
      <c r="E148" s="3"/>
      <c r="F148" s="3"/>
      <c r="G148" s="3"/>
      <c r="H148" s="3"/>
      <c r="I148" s="3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</row>
    <row r="149" spans="1:28" ht="15" customHeight="1" x14ac:dyDescent="0.25">
      <c r="A149" s="3"/>
      <c r="B149" s="3"/>
      <c r="C149" s="3"/>
      <c r="D149" s="3"/>
      <c r="E149" s="3"/>
      <c r="F149" s="3"/>
      <c r="G149" s="3"/>
      <c r="H149" s="3"/>
      <c r="I149" s="3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</row>
    <row r="150" spans="1:28" ht="15" customHeight="1" x14ac:dyDescent="0.25">
      <c r="A150" s="3"/>
      <c r="B150" s="3"/>
      <c r="C150" s="3"/>
      <c r="D150" s="3"/>
      <c r="E150" s="3"/>
      <c r="F150" s="3"/>
      <c r="G150" s="3"/>
      <c r="H150" s="3"/>
      <c r="I150" s="3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</row>
    <row r="151" spans="1:28" ht="15" customHeight="1" x14ac:dyDescent="0.25">
      <c r="A151" s="3"/>
      <c r="B151" s="3"/>
      <c r="C151" s="3"/>
      <c r="D151" s="3"/>
      <c r="E151" s="3"/>
      <c r="F151" s="3"/>
      <c r="G151" s="3"/>
      <c r="H151" s="3"/>
      <c r="I151" s="3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</row>
    <row r="152" spans="1:28" ht="15" customHeight="1" x14ac:dyDescent="0.25">
      <c r="A152" s="3"/>
      <c r="B152" s="3"/>
      <c r="C152" s="3"/>
      <c r="D152" s="3"/>
      <c r="E152" s="3"/>
      <c r="F152" s="3"/>
      <c r="G152" s="3"/>
      <c r="H152" s="3"/>
      <c r="I152" s="3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</row>
    <row r="153" spans="1:28" ht="15" customHeight="1" x14ac:dyDescent="0.25">
      <c r="A153" s="3"/>
      <c r="B153" s="3"/>
      <c r="C153" s="3"/>
      <c r="D153" s="3"/>
      <c r="E153" s="3"/>
      <c r="F153" s="3"/>
      <c r="G153" s="3"/>
      <c r="H153" s="3"/>
      <c r="I153" s="3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</row>
    <row r="154" spans="1:28" ht="15" customHeight="1" x14ac:dyDescent="0.25">
      <c r="A154" s="3"/>
      <c r="B154" s="3"/>
      <c r="C154" s="3"/>
      <c r="D154" s="3"/>
      <c r="E154" s="3"/>
      <c r="F154" s="3"/>
      <c r="G154" s="3"/>
      <c r="H154" s="3"/>
      <c r="I154" s="3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</row>
    <row r="155" spans="1:28" ht="15" customHeight="1" x14ac:dyDescent="0.25">
      <c r="A155" s="3"/>
      <c r="B155" s="3"/>
      <c r="C155" s="3"/>
      <c r="D155" s="3"/>
      <c r="E155" s="3"/>
      <c r="F155" s="3"/>
      <c r="G155" s="3"/>
      <c r="H155" s="3"/>
      <c r="I155" s="3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</row>
    <row r="156" spans="1:28" ht="15" customHeight="1" x14ac:dyDescent="0.25">
      <c r="A156" s="3"/>
      <c r="B156" s="3"/>
      <c r="C156" s="3"/>
      <c r="D156" s="3"/>
      <c r="E156" s="3"/>
      <c r="F156" s="3"/>
      <c r="G156" s="3"/>
      <c r="H156" s="3"/>
      <c r="I156" s="3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</row>
    <row r="157" spans="1:28" ht="15" customHeight="1" x14ac:dyDescent="0.25">
      <c r="A157" s="3"/>
      <c r="B157" s="3"/>
      <c r="C157" s="3"/>
      <c r="D157" s="3"/>
      <c r="E157" s="3"/>
      <c r="F157" s="3"/>
      <c r="G157" s="3"/>
      <c r="H157" s="3"/>
      <c r="I157" s="3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</row>
    <row r="158" spans="1:28" ht="15" customHeight="1" x14ac:dyDescent="0.25">
      <c r="A158" s="3"/>
      <c r="B158" s="3"/>
      <c r="C158" s="3"/>
      <c r="D158" s="3"/>
      <c r="E158" s="3"/>
      <c r="F158" s="3"/>
      <c r="G158" s="3"/>
      <c r="H158" s="3"/>
      <c r="I158" s="3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</row>
    <row r="159" spans="1:28" ht="15" customHeight="1" x14ac:dyDescent="0.25">
      <c r="A159" s="3"/>
      <c r="B159" s="3"/>
      <c r="C159" s="3"/>
      <c r="D159" s="3"/>
      <c r="E159" s="3"/>
      <c r="F159" s="3"/>
      <c r="G159" s="3"/>
      <c r="H159" s="3"/>
      <c r="I159" s="3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</row>
    <row r="160" spans="1:28" ht="15" customHeight="1" x14ac:dyDescent="0.25">
      <c r="A160" s="3"/>
      <c r="B160" s="3"/>
      <c r="C160" s="3"/>
      <c r="D160" s="3"/>
      <c r="E160" s="3"/>
      <c r="F160" s="3"/>
      <c r="G160" s="3"/>
      <c r="H160" s="3"/>
      <c r="I160" s="3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</row>
    <row r="161" spans="1:28" ht="15" customHeight="1" x14ac:dyDescent="0.25">
      <c r="A161" s="3"/>
      <c r="B161" s="3"/>
      <c r="C161" s="3"/>
      <c r="D161" s="3"/>
      <c r="E161" s="3"/>
      <c r="F161" s="3"/>
      <c r="G161" s="3"/>
      <c r="H161" s="3"/>
      <c r="I161" s="3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</row>
    <row r="162" spans="1:28" ht="15" customHeight="1" x14ac:dyDescent="0.25">
      <c r="A162" s="3"/>
      <c r="B162" s="3"/>
      <c r="C162" s="3"/>
      <c r="D162" s="3"/>
      <c r="E162" s="3"/>
      <c r="F162" s="3"/>
      <c r="G162" s="3"/>
      <c r="H162" s="3"/>
      <c r="I162" s="3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</row>
    <row r="163" spans="1:28" ht="15" customHeight="1" x14ac:dyDescent="0.25">
      <c r="A163" s="3"/>
      <c r="B163" s="3"/>
      <c r="C163" s="3"/>
      <c r="D163" s="3"/>
      <c r="E163" s="3"/>
      <c r="F163" s="3"/>
      <c r="G163" s="3"/>
      <c r="H163" s="3"/>
      <c r="I163" s="3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</row>
    <row r="164" spans="1:28" ht="15" customHeight="1" x14ac:dyDescent="0.25">
      <c r="A164" s="3"/>
      <c r="B164" s="3"/>
      <c r="C164" s="3"/>
      <c r="D164" s="3"/>
      <c r="E164" s="3"/>
      <c r="F164" s="3"/>
      <c r="G164" s="3"/>
      <c r="H164" s="3"/>
      <c r="I164" s="3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</row>
    <row r="165" spans="1:28" ht="15" customHeight="1" x14ac:dyDescent="0.25">
      <c r="A165" s="3"/>
      <c r="B165" s="3"/>
      <c r="C165" s="3"/>
      <c r="D165" s="3"/>
      <c r="E165" s="3"/>
      <c r="F165" s="3"/>
      <c r="G165" s="3"/>
      <c r="H165" s="3"/>
      <c r="I165" s="3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</row>
    <row r="166" spans="1:28" ht="15" customHeight="1" x14ac:dyDescent="0.25">
      <c r="A166" s="3"/>
      <c r="B166" s="3"/>
      <c r="C166" s="3"/>
      <c r="D166" s="3"/>
      <c r="E166" s="3"/>
      <c r="F166" s="3"/>
      <c r="G166" s="3"/>
      <c r="H166" s="3"/>
      <c r="I166" s="3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</row>
    <row r="167" spans="1:28" ht="15" customHeight="1" x14ac:dyDescent="0.25">
      <c r="A167" s="3"/>
      <c r="B167" s="3"/>
      <c r="C167" s="3"/>
      <c r="D167" s="3"/>
      <c r="E167" s="3"/>
      <c r="F167" s="3"/>
      <c r="G167" s="3"/>
      <c r="H167" s="3"/>
      <c r="I167" s="3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</row>
    <row r="168" spans="1:28" ht="15" customHeight="1" x14ac:dyDescent="0.25">
      <c r="A168" s="3"/>
      <c r="B168" s="3"/>
      <c r="C168" s="3"/>
      <c r="D168" s="3"/>
      <c r="E168" s="3"/>
      <c r="F168" s="3"/>
      <c r="G168" s="3"/>
      <c r="H168" s="3"/>
      <c r="I168" s="3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</row>
    <row r="169" spans="1:28" ht="15" customHeight="1" x14ac:dyDescent="0.25">
      <c r="A169" s="3"/>
      <c r="B169" s="3"/>
      <c r="C169" s="3"/>
      <c r="D169" s="3"/>
      <c r="E169" s="3"/>
      <c r="F169" s="3"/>
      <c r="G169" s="3"/>
      <c r="H169" s="3"/>
      <c r="I169" s="3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</row>
    <row r="170" spans="1:28" ht="15" customHeight="1" x14ac:dyDescent="0.25">
      <c r="A170" s="3"/>
      <c r="B170" s="3"/>
      <c r="C170" s="3"/>
      <c r="D170" s="3"/>
      <c r="E170" s="3"/>
      <c r="F170" s="3"/>
      <c r="G170" s="3"/>
      <c r="H170" s="3"/>
      <c r="I170" s="3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</row>
    <row r="171" spans="1:28" ht="15" customHeight="1" x14ac:dyDescent="0.25">
      <c r="A171" s="3"/>
      <c r="B171" s="3"/>
      <c r="C171" s="3"/>
      <c r="D171" s="3"/>
      <c r="E171" s="3"/>
      <c r="F171" s="3"/>
      <c r="G171" s="3"/>
      <c r="H171" s="3"/>
      <c r="I171" s="3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</row>
    <row r="172" spans="1:28" ht="15" customHeight="1" x14ac:dyDescent="0.25">
      <c r="A172" s="3"/>
      <c r="B172" s="3"/>
      <c r="C172" s="3"/>
      <c r="D172" s="3"/>
      <c r="E172" s="3"/>
      <c r="F172" s="3"/>
      <c r="G172" s="3"/>
      <c r="H172" s="3"/>
      <c r="I172" s="3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</row>
    <row r="173" spans="1:28" ht="15" customHeight="1" x14ac:dyDescent="0.25">
      <c r="A173" s="3"/>
      <c r="B173" s="3"/>
      <c r="C173" s="3"/>
      <c r="D173" s="3"/>
      <c r="E173" s="3"/>
      <c r="F173" s="3"/>
      <c r="G173" s="3"/>
      <c r="H173" s="3"/>
      <c r="I173" s="3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</row>
    <row r="174" spans="1:28" ht="15" customHeight="1" x14ac:dyDescent="0.25">
      <c r="A174" s="3"/>
      <c r="B174" s="3"/>
      <c r="C174" s="3"/>
      <c r="D174" s="3"/>
      <c r="E174" s="3"/>
      <c r="F174" s="3"/>
      <c r="G174" s="3"/>
      <c r="H174" s="3"/>
      <c r="I174" s="3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</row>
    <row r="175" spans="1:28" ht="15" customHeight="1" x14ac:dyDescent="0.25">
      <c r="A175" s="3"/>
      <c r="B175" s="3"/>
      <c r="C175" s="3"/>
      <c r="D175" s="3"/>
      <c r="E175" s="3"/>
      <c r="F175" s="3"/>
      <c r="G175" s="3"/>
      <c r="H175" s="3"/>
      <c r="I175" s="3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</row>
    <row r="176" spans="1:28" ht="15" customHeight="1" x14ac:dyDescent="0.25">
      <c r="A176" s="3"/>
      <c r="B176" s="3"/>
      <c r="C176" s="3"/>
      <c r="D176" s="3"/>
      <c r="E176" s="3"/>
      <c r="F176" s="3"/>
      <c r="G176" s="3"/>
      <c r="H176" s="3"/>
      <c r="I176" s="3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</row>
    <row r="177" spans="1:28" ht="15" customHeight="1" x14ac:dyDescent="0.25">
      <c r="A177" s="3"/>
      <c r="B177" s="3"/>
      <c r="C177" s="3"/>
      <c r="D177" s="3"/>
      <c r="E177" s="3"/>
      <c r="F177" s="3"/>
      <c r="G177" s="3"/>
      <c r="H177" s="3"/>
      <c r="I177" s="3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</row>
    <row r="178" spans="1:28" ht="15" customHeight="1" x14ac:dyDescent="0.25">
      <c r="A178" s="3"/>
      <c r="B178" s="3"/>
      <c r="C178" s="3"/>
      <c r="D178" s="3"/>
      <c r="E178" s="3"/>
      <c r="F178" s="3"/>
      <c r="G178" s="3"/>
      <c r="H178" s="3"/>
      <c r="I178" s="3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</row>
    <row r="179" spans="1:28" ht="15" customHeight="1" x14ac:dyDescent="0.25">
      <c r="A179" s="3"/>
      <c r="B179" s="3"/>
      <c r="C179" s="3"/>
      <c r="D179" s="3"/>
      <c r="E179" s="3"/>
      <c r="F179" s="3"/>
      <c r="G179" s="3"/>
      <c r="H179" s="3"/>
      <c r="I179" s="3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</row>
    <row r="180" spans="1:28" ht="15" customHeight="1" x14ac:dyDescent="0.25">
      <c r="A180" s="3"/>
      <c r="B180" s="3"/>
      <c r="C180" s="3"/>
      <c r="D180" s="3"/>
      <c r="E180" s="3"/>
      <c r="F180" s="3"/>
      <c r="G180" s="3"/>
      <c r="H180" s="3"/>
      <c r="I180" s="3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</row>
    <row r="181" spans="1:28" ht="15" customHeight="1" x14ac:dyDescent="0.25">
      <c r="A181" s="3"/>
      <c r="B181" s="3"/>
      <c r="C181" s="3"/>
      <c r="D181" s="3"/>
      <c r="E181" s="3"/>
      <c r="F181" s="3"/>
      <c r="G181" s="3"/>
      <c r="H181" s="3"/>
      <c r="I181" s="3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</row>
    <row r="182" spans="1:28" ht="15" customHeight="1" x14ac:dyDescent="0.25">
      <c r="A182" s="3"/>
      <c r="B182" s="3"/>
      <c r="C182" s="3"/>
      <c r="D182" s="3"/>
      <c r="E182" s="3"/>
      <c r="F182" s="3"/>
      <c r="G182" s="3"/>
      <c r="H182" s="3"/>
      <c r="I182" s="3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</row>
    <row r="183" spans="1:28" ht="15" customHeight="1" x14ac:dyDescent="0.25">
      <c r="A183" s="3"/>
      <c r="B183" s="3"/>
      <c r="C183" s="3"/>
      <c r="D183" s="3"/>
      <c r="E183" s="3"/>
      <c r="F183" s="3"/>
      <c r="G183" s="3"/>
      <c r="H183" s="3"/>
      <c r="I183" s="3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</row>
    <row r="184" spans="1:28" ht="15" customHeight="1" x14ac:dyDescent="0.25">
      <c r="A184" s="3"/>
      <c r="B184" s="3"/>
      <c r="C184" s="3"/>
      <c r="D184" s="3"/>
      <c r="E184" s="3"/>
      <c r="F184" s="3"/>
      <c r="G184" s="3"/>
      <c r="H184" s="3"/>
      <c r="I184" s="3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</row>
    <row r="185" spans="1:28" ht="15" customHeight="1" x14ac:dyDescent="0.25">
      <c r="A185" s="3"/>
      <c r="B185" s="3"/>
      <c r="C185" s="3"/>
      <c r="D185" s="3"/>
      <c r="E185" s="3"/>
      <c r="F185" s="3"/>
      <c r="G185" s="3"/>
      <c r="H185" s="3"/>
      <c r="I185" s="3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</row>
    <row r="186" spans="1:28" ht="15" customHeight="1" x14ac:dyDescent="0.25">
      <c r="A186" s="3"/>
      <c r="B186" s="3"/>
      <c r="C186" s="3"/>
      <c r="D186" s="3"/>
      <c r="E186" s="3"/>
      <c r="F186" s="3"/>
      <c r="G186" s="3"/>
      <c r="H186" s="3"/>
      <c r="I186" s="3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</row>
    <row r="187" spans="1:28" ht="15" customHeight="1" x14ac:dyDescent="0.25">
      <c r="A187" s="3"/>
      <c r="B187" s="3"/>
      <c r="C187" s="3"/>
      <c r="D187" s="3"/>
      <c r="E187" s="3"/>
      <c r="F187" s="3"/>
      <c r="G187" s="3"/>
      <c r="H187" s="3"/>
      <c r="I187" s="3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</row>
    <row r="188" spans="1:28" ht="15" customHeight="1" x14ac:dyDescent="0.25">
      <c r="A188" s="3"/>
      <c r="B188" s="3"/>
      <c r="C188" s="3"/>
      <c r="D188" s="3"/>
      <c r="E188" s="3"/>
      <c r="F188" s="3"/>
      <c r="G188" s="3"/>
      <c r="H188" s="3"/>
      <c r="I188" s="3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</row>
    <row r="189" spans="1:28" ht="15" customHeight="1" x14ac:dyDescent="0.25">
      <c r="A189" s="3"/>
      <c r="B189" s="3"/>
      <c r="C189" s="3"/>
      <c r="D189" s="3"/>
      <c r="E189" s="3"/>
      <c r="F189" s="3"/>
      <c r="G189" s="3"/>
      <c r="H189" s="3"/>
      <c r="I189" s="3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</row>
    <row r="190" spans="1:28" ht="15" customHeight="1" x14ac:dyDescent="0.25">
      <c r="A190" s="3"/>
      <c r="B190" s="3"/>
      <c r="C190" s="3"/>
      <c r="D190" s="3"/>
      <c r="E190" s="3"/>
      <c r="F190" s="3"/>
      <c r="G190" s="3"/>
      <c r="H190" s="3"/>
      <c r="I190" s="3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</row>
    <row r="191" spans="1:28" ht="15" customHeight="1" x14ac:dyDescent="0.25">
      <c r="A191" s="3"/>
      <c r="B191" s="3"/>
      <c r="C191" s="3"/>
      <c r="D191" s="3"/>
      <c r="E191" s="3"/>
      <c r="F191" s="3"/>
      <c r="G191" s="3"/>
      <c r="H191" s="3"/>
      <c r="I191" s="3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</row>
    <row r="192" spans="1:28" ht="15" customHeight="1" x14ac:dyDescent="0.25">
      <c r="A192" s="3"/>
      <c r="B192" s="3"/>
      <c r="C192" s="3"/>
      <c r="D192" s="3"/>
      <c r="E192" s="3"/>
      <c r="F192" s="3"/>
      <c r="G192" s="3"/>
      <c r="H192" s="3"/>
      <c r="I192" s="3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</row>
    <row r="193" spans="1:28" ht="15" customHeight="1" x14ac:dyDescent="0.25">
      <c r="A193" s="3"/>
      <c r="B193" s="3"/>
      <c r="C193" s="3"/>
      <c r="D193" s="3"/>
      <c r="E193" s="3"/>
      <c r="F193" s="3"/>
      <c r="G193" s="3"/>
      <c r="H193" s="3"/>
      <c r="I193" s="3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</row>
    <row r="194" spans="1:28" ht="15" customHeight="1" x14ac:dyDescent="0.25">
      <c r="A194" s="3"/>
      <c r="B194" s="3"/>
      <c r="C194" s="3"/>
      <c r="D194" s="3"/>
      <c r="E194" s="3"/>
      <c r="F194" s="3"/>
      <c r="G194" s="3"/>
      <c r="H194" s="3"/>
      <c r="I194" s="3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</row>
    <row r="195" spans="1:28" ht="15" customHeight="1" x14ac:dyDescent="0.25">
      <c r="A195" s="3"/>
      <c r="B195" s="3"/>
      <c r="C195" s="3"/>
      <c r="D195" s="3"/>
      <c r="E195" s="3"/>
      <c r="F195" s="3"/>
      <c r="G195" s="3"/>
      <c r="H195" s="3"/>
      <c r="I195" s="3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</row>
    <row r="196" spans="1:28" ht="15" customHeight="1" x14ac:dyDescent="0.25">
      <c r="A196" s="3"/>
      <c r="B196" s="3"/>
      <c r="C196" s="3"/>
      <c r="D196" s="3"/>
      <c r="E196" s="3"/>
      <c r="F196" s="3"/>
      <c r="G196" s="3"/>
      <c r="H196" s="3"/>
      <c r="I196" s="3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</row>
    <row r="197" spans="1:28" ht="15" customHeight="1" x14ac:dyDescent="0.25">
      <c r="A197" s="3"/>
      <c r="B197" s="3"/>
      <c r="C197" s="3"/>
      <c r="D197" s="3"/>
      <c r="E197" s="3"/>
      <c r="F197" s="3"/>
      <c r="G197" s="3"/>
      <c r="H197" s="3"/>
      <c r="I197" s="3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</row>
    <row r="198" spans="1:28" ht="15" customHeight="1" x14ac:dyDescent="0.25">
      <c r="A198" s="3"/>
      <c r="B198" s="3"/>
      <c r="C198" s="3"/>
      <c r="D198" s="3"/>
      <c r="E198" s="3"/>
      <c r="F198" s="3"/>
      <c r="G198" s="3"/>
      <c r="H198" s="3"/>
      <c r="I198" s="3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</row>
    <row r="199" spans="1:28" ht="15" customHeight="1" x14ac:dyDescent="0.25">
      <c r="A199" s="3"/>
      <c r="B199" s="3"/>
      <c r="C199" s="3"/>
      <c r="D199" s="3"/>
      <c r="E199" s="3"/>
      <c r="F199" s="3"/>
      <c r="G199" s="3"/>
      <c r="H199" s="3"/>
      <c r="I199" s="3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</row>
    <row r="200" spans="1:28" ht="15" customHeight="1" x14ac:dyDescent="0.25">
      <c r="A200" s="3"/>
      <c r="B200" s="3"/>
      <c r="C200" s="3"/>
      <c r="D200" s="3"/>
      <c r="E200" s="3"/>
      <c r="F200" s="3"/>
      <c r="G200" s="3"/>
      <c r="H200" s="3"/>
      <c r="I200" s="3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</row>
    <row r="201" spans="1:28" ht="15" customHeight="1" x14ac:dyDescent="0.25">
      <c r="A201" s="3"/>
      <c r="B201" s="3"/>
      <c r="C201" s="3"/>
      <c r="D201" s="3"/>
      <c r="E201" s="3"/>
      <c r="F201" s="3"/>
      <c r="G201" s="3"/>
      <c r="H201" s="3"/>
      <c r="I201" s="3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</row>
    <row r="202" spans="1:28" ht="15" customHeight="1" x14ac:dyDescent="0.25">
      <c r="A202" s="3"/>
      <c r="B202" s="3"/>
      <c r="C202" s="3"/>
      <c r="D202" s="3"/>
      <c r="E202" s="3"/>
      <c r="F202" s="3"/>
      <c r="G202" s="3"/>
      <c r="H202" s="3"/>
      <c r="I202" s="3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</row>
    <row r="203" spans="1:28" ht="15" customHeight="1" x14ac:dyDescent="0.25">
      <c r="A203" s="3"/>
      <c r="B203" s="3"/>
      <c r="C203" s="3"/>
      <c r="D203" s="3"/>
      <c r="E203" s="3"/>
      <c r="F203" s="3"/>
      <c r="G203" s="3"/>
      <c r="H203" s="3"/>
      <c r="I203" s="3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</row>
    <row r="204" spans="1:28" ht="15" customHeight="1" x14ac:dyDescent="0.25">
      <c r="A204" s="3"/>
      <c r="B204" s="3"/>
      <c r="C204" s="3"/>
      <c r="D204" s="3"/>
      <c r="E204" s="3"/>
      <c r="F204" s="3"/>
      <c r="G204" s="3"/>
      <c r="H204" s="3"/>
      <c r="I204" s="3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</row>
    <row r="205" spans="1:28" ht="15" customHeight="1" x14ac:dyDescent="0.25">
      <c r="A205" s="3"/>
      <c r="B205" s="3"/>
      <c r="C205" s="3"/>
      <c r="D205" s="3"/>
      <c r="E205" s="3"/>
      <c r="F205" s="3"/>
      <c r="G205" s="3"/>
      <c r="H205" s="3"/>
      <c r="I205" s="3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</row>
    <row r="206" spans="1:28" ht="15" customHeight="1" x14ac:dyDescent="0.25">
      <c r="A206" s="3"/>
      <c r="B206" s="3"/>
      <c r="C206" s="3"/>
      <c r="D206" s="3"/>
      <c r="E206" s="3"/>
      <c r="F206" s="3"/>
      <c r="G206" s="3"/>
      <c r="H206" s="3"/>
      <c r="I206" s="3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</row>
    <row r="207" spans="1:28" ht="15" customHeight="1" x14ac:dyDescent="0.25">
      <c r="A207" s="3"/>
      <c r="B207" s="3"/>
      <c r="C207" s="3"/>
      <c r="D207" s="3"/>
      <c r="E207" s="3"/>
      <c r="F207" s="3"/>
      <c r="G207" s="3"/>
      <c r="H207" s="3"/>
      <c r="I207" s="3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</row>
    <row r="208" spans="1:28" ht="15" customHeight="1" x14ac:dyDescent="0.25">
      <c r="A208" s="3"/>
      <c r="B208" s="3"/>
      <c r="C208" s="3"/>
      <c r="D208" s="3"/>
      <c r="E208" s="3"/>
      <c r="F208" s="3"/>
      <c r="G208" s="3"/>
      <c r="H208" s="3"/>
      <c r="I208" s="3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</row>
    <row r="209" spans="1:28" ht="15" customHeight="1" x14ac:dyDescent="0.25">
      <c r="A209" s="3"/>
      <c r="B209" s="3"/>
      <c r="C209" s="3"/>
      <c r="D209" s="3"/>
      <c r="E209" s="3"/>
      <c r="F209" s="3"/>
      <c r="G209" s="3"/>
      <c r="H209" s="3"/>
      <c r="I209" s="3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</row>
    <row r="210" spans="1:28" ht="15" customHeight="1" x14ac:dyDescent="0.25">
      <c r="A210" s="3"/>
      <c r="B210" s="3"/>
      <c r="C210" s="3"/>
      <c r="D210" s="3"/>
      <c r="E210" s="3"/>
      <c r="F210" s="3"/>
      <c r="G210" s="3"/>
      <c r="H210" s="3"/>
      <c r="I210" s="3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</row>
    <row r="211" spans="1:28" ht="15" customHeight="1" x14ac:dyDescent="0.25">
      <c r="A211" s="3"/>
      <c r="B211" s="3"/>
      <c r="C211" s="3"/>
      <c r="D211" s="3"/>
      <c r="E211" s="3"/>
      <c r="F211" s="3"/>
      <c r="G211" s="3"/>
      <c r="H211" s="3"/>
      <c r="I211" s="3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</row>
    <row r="212" spans="1:28" ht="15" customHeight="1" x14ac:dyDescent="0.25">
      <c r="A212" s="3"/>
      <c r="B212" s="3"/>
      <c r="C212" s="3"/>
      <c r="D212" s="3"/>
      <c r="E212" s="3"/>
      <c r="F212" s="3"/>
      <c r="G212" s="3"/>
      <c r="H212" s="3"/>
      <c r="I212" s="3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</row>
    <row r="213" spans="1:28" ht="15" customHeight="1" x14ac:dyDescent="0.25">
      <c r="A213" s="3"/>
      <c r="B213" s="3"/>
      <c r="C213" s="3"/>
      <c r="D213" s="3"/>
      <c r="E213" s="3"/>
      <c r="F213" s="3"/>
      <c r="G213" s="3"/>
      <c r="H213" s="3"/>
      <c r="I213" s="3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</row>
    <row r="214" spans="1:28" ht="15" customHeight="1" x14ac:dyDescent="0.25">
      <c r="A214" s="3"/>
      <c r="B214" s="3"/>
      <c r="C214" s="3"/>
      <c r="D214" s="3"/>
      <c r="E214" s="3"/>
      <c r="F214" s="3"/>
      <c r="G214" s="3"/>
      <c r="H214" s="3"/>
      <c r="I214" s="3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</row>
    <row r="215" spans="1:28" ht="15" customHeight="1" x14ac:dyDescent="0.25">
      <c r="A215" s="3"/>
      <c r="B215" s="3"/>
      <c r="C215" s="3"/>
      <c r="D215" s="3"/>
      <c r="E215" s="3"/>
      <c r="F215" s="3"/>
      <c r="G215" s="3"/>
      <c r="H215" s="3"/>
      <c r="I215" s="3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</row>
    <row r="216" spans="1:28" ht="15" customHeight="1" x14ac:dyDescent="0.25">
      <c r="A216" s="3"/>
      <c r="B216" s="3"/>
      <c r="C216" s="3"/>
      <c r="D216" s="3"/>
      <c r="E216" s="3"/>
      <c r="F216" s="3"/>
      <c r="G216" s="3"/>
      <c r="H216" s="3"/>
      <c r="I216" s="3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</row>
    <row r="217" spans="1:28" ht="15" customHeight="1" x14ac:dyDescent="0.25">
      <c r="A217" s="3"/>
      <c r="B217" s="3"/>
      <c r="C217" s="3"/>
      <c r="D217" s="3"/>
      <c r="E217" s="3"/>
      <c r="F217" s="3"/>
      <c r="G217" s="3"/>
      <c r="H217" s="3"/>
      <c r="I217" s="3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</row>
    <row r="218" spans="1:28" ht="15" customHeight="1" x14ac:dyDescent="0.25">
      <c r="A218" s="3"/>
      <c r="B218" s="3"/>
      <c r="C218" s="3"/>
      <c r="D218" s="3"/>
      <c r="E218" s="3"/>
      <c r="F218" s="3"/>
      <c r="G218" s="3"/>
      <c r="H218" s="3"/>
      <c r="I218" s="3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</row>
    <row r="219" spans="1:28" ht="15" customHeight="1" x14ac:dyDescent="0.25">
      <c r="A219" s="3"/>
      <c r="B219" s="3"/>
      <c r="C219" s="3"/>
      <c r="D219" s="3"/>
      <c r="E219" s="3"/>
      <c r="F219" s="3"/>
      <c r="G219" s="3"/>
      <c r="H219" s="3"/>
      <c r="I219" s="3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</row>
    <row r="220" spans="1:28" ht="15" customHeight="1" x14ac:dyDescent="0.25">
      <c r="A220" s="3"/>
      <c r="B220" s="3"/>
      <c r="C220" s="3"/>
      <c r="D220" s="3"/>
      <c r="E220" s="3"/>
      <c r="F220" s="3"/>
      <c r="G220" s="3"/>
      <c r="H220" s="3"/>
      <c r="I220" s="3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</row>
    <row r="221" spans="1:28" ht="15" customHeight="1" x14ac:dyDescent="0.25">
      <c r="A221" s="3"/>
      <c r="B221" s="3"/>
      <c r="C221" s="3"/>
      <c r="D221" s="3"/>
      <c r="E221" s="3"/>
      <c r="F221" s="3"/>
      <c r="G221" s="3"/>
      <c r="H221" s="3"/>
      <c r="I221" s="3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</row>
    <row r="222" spans="1:28" ht="15" customHeight="1" x14ac:dyDescent="0.25">
      <c r="A222" s="3"/>
      <c r="B222" s="3"/>
      <c r="C222" s="3"/>
      <c r="D222" s="3"/>
      <c r="E222" s="3"/>
      <c r="F222" s="3"/>
      <c r="G222" s="3"/>
      <c r="H222" s="3"/>
      <c r="I222" s="3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</row>
    <row r="223" spans="1:28" ht="15" customHeight="1" x14ac:dyDescent="0.25">
      <c r="A223" s="3"/>
      <c r="B223" s="3"/>
      <c r="C223" s="3"/>
      <c r="D223" s="3"/>
      <c r="E223" s="3"/>
      <c r="F223" s="3"/>
      <c r="G223" s="3"/>
      <c r="H223" s="3"/>
      <c r="I223" s="3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</row>
    <row r="224" spans="1:28" ht="15" customHeight="1" x14ac:dyDescent="0.25">
      <c r="A224" s="3"/>
      <c r="B224" s="3"/>
      <c r="C224" s="3"/>
      <c r="D224" s="3"/>
      <c r="E224" s="3"/>
      <c r="F224" s="3"/>
      <c r="G224" s="3"/>
      <c r="H224" s="3"/>
      <c r="I224" s="3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</row>
    <row r="225" spans="1:28" ht="15" customHeight="1" x14ac:dyDescent="0.25">
      <c r="A225" s="3"/>
      <c r="B225" s="3"/>
      <c r="C225" s="3"/>
      <c r="D225" s="3"/>
      <c r="E225" s="3"/>
      <c r="F225" s="3"/>
      <c r="G225" s="3"/>
      <c r="H225" s="3"/>
      <c r="I225" s="3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</row>
    <row r="226" spans="1:28" ht="15" customHeight="1" x14ac:dyDescent="0.25">
      <c r="A226" s="3"/>
      <c r="B226" s="3"/>
      <c r="C226" s="3"/>
      <c r="D226" s="3"/>
      <c r="E226" s="3"/>
      <c r="F226" s="3"/>
      <c r="G226" s="3"/>
      <c r="H226" s="3"/>
      <c r="I226" s="3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</row>
    <row r="227" spans="1:28" ht="15" customHeight="1" x14ac:dyDescent="0.25">
      <c r="A227" s="3"/>
      <c r="B227" s="3"/>
      <c r="C227" s="3"/>
      <c r="D227" s="3"/>
      <c r="E227" s="3"/>
      <c r="F227" s="3"/>
      <c r="G227" s="3"/>
      <c r="H227" s="3"/>
      <c r="I227" s="3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</row>
    <row r="228" spans="1:28" ht="15" customHeight="1" x14ac:dyDescent="0.25">
      <c r="A228" s="3"/>
      <c r="B228" s="3"/>
      <c r="C228" s="3"/>
      <c r="D228" s="3"/>
      <c r="E228" s="3"/>
      <c r="F228" s="3"/>
      <c r="G228" s="3"/>
      <c r="H228" s="3"/>
      <c r="I228" s="3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</row>
    <row r="229" spans="1:28" ht="15" customHeight="1" x14ac:dyDescent="0.25">
      <c r="A229" s="3"/>
      <c r="B229" s="3"/>
      <c r="C229" s="3"/>
      <c r="D229" s="3"/>
      <c r="E229" s="3"/>
      <c r="F229" s="3"/>
      <c r="G229" s="3"/>
      <c r="H229" s="3"/>
      <c r="I229" s="3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</row>
    <row r="230" spans="1:28" ht="15" customHeight="1" x14ac:dyDescent="0.25">
      <c r="A230" s="3"/>
      <c r="B230" s="3"/>
      <c r="C230" s="3"/>
      <c r="D230" s="3"/>
      <c r="E230" s="3"/>
      <c r="F230" s="3"/>
      <c r="G230" s="3"/>
      <c r="H230" s="3"/>
      <c r="I230" s="3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</row>
    <row r="231" spans="1:28" ht="15" customHeight="1" x14ac:dyDescent="0.25">
      <c r="A231" s="3"/>
      <c r="B231" s="3"/>
      <c r="C231" s="3"/>
      <c r="D231" s="3"/>
      <c r="E231" s="3"/>
      <c r="F231" s="3"/>
      <c r="G231" s="3"/>
      <c r="H231" s="3"/>
      <c r="I231" s="3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</row>
    <row r="232" spans="1:28" ht="15" customHeight="1" x14ac:dyDescent="0.25">
      <c r="A232" s="3"/>
      <c r="B232" s="3"/>
      <c r="C232" s="3"/>
      <c r="D232" s="3"/>
      <c r="E232" s="3"/>
      <c r="F232" s="3"/>
      <c r="G232" s="3"/>
      <c r="H232" s="3"/>
      <c r="I232" s="3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</row>
    <row r="233" spans="1:28" ht="15" customHeight="1" x14ac:dyDescent="0.25">
      <c r="A233" s="3"/>
      <c r="B233" s="3"/>
      <c r="C233" s="3"/>
      <c r="D233" s="3"/>
      <c r="E233" s="3"/>
      <c r="F233" s="3"/>
      <c r="G233" s="3"/>
      <c r="H233" s="3"/>
      <c r="I233" s="3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</row>
    <row r="234" spans="1:28" ht="15" customHeight="1" x14ac:dyDescent="0.25">
      <c r="A234" s="3"/>
      <c r="B234" s="3"/>
      <c r="C234" s="3"/>
      <c r="D234" s="3"/>
      <c r="E234" s="3"/>
      <c r="F234" s="3"/>
      <c r="G234" s="3"/>
      <c r="H234" s="3"/>
      <c r="I234" s="3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</row>
    <row r="235" spans="1:28" ht="15" customHeight="1" x14ac:dyDescent="0.25">
      <c r="A235" s="3"/>
      <c r="B235" s="3"/>
      <c r="C235" s="3"/>
      <c r="D235" s="3"/>
      <c r="E235" s="3"/>
      <c r="F235" s="3"/>
      <c r="G235" s="3"/>
      <c r="H235" s="3"/>
      <c r="I235" s="3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</row>
    <row r="236" spans="1:28" ht="15" customHeight="1" x14ac:dyDescent="0.25">
      <c r="A236" s="3"/>
      <c r="B236" s="3"/>
      <c r="C236" s="3"/>
      <c r="D236" s="3"/>
      <c r="E236" s="3"/>
      <c r="F236" s="3"/>
      <c r="G236" s="3"/>
      <c r="H236" s="3"/>
      <c r="I236" s="3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</row>
    <row r="237" spans="1:28" ht="15" customHeight="1" x14ac:dyDescent="0.25">
      <c r="A237" s="3"/>
      <c r="B237" s="3"/>
      <c r="C237" s="3"/>
      <c r="D237" s="3"/>
      <c r="E237" s="3"/>
      <c r="F237" s="3"/>
      <c r="G237" s="3"/>
      <c r="H237" s="3"/>
      <c r="I237" s="3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</row>
    <row r="238" spans="1:28" ht="15" customHeight="1" x14ac:dyDescent="0.25">
      <c r="A238" s="3"/>
      <c r="B238" s="3"/>
      <c r="C238" s="3"/>
      <c r="D238" s="3"/>
      <c r="E238" s="3"/>
      <c r="F238" s="3"/>
      <c r="G238" s="3"/>
      <c r="H238" s="3"/>
      <c r="I238" s="3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</row>
    <row r="239" spans="1:28" ht="15" customHeight="1" x14ac:dyDescent="0.25">
      <c r="A239" s="3"/>
      <c r="B239" s="3"/>
      <c r="C239" s="3"/>
      <c r="D239" s="3"/>
      <c r="E239" s="3"/>
      <c r="F239" s="3"/>
      <c r="G239" s="3"/>
      <c r="H239" s="3"/>
      <c r="I239" s="3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</row>
    <row r="240" spans="1:28" ht="15" customHeight="1" x14ac:dyDescent="0.25">
      <c r="A240" s="3"/>
      <c r="B240" s="3"/>
      <c r="C240" s="3"/>
      <c r="D240" s="3"/>
      <c r="E240" s="3"/>
      <c r="F240" s="3"/>
      <c r="G240" s="3"/>
      <c r="H240" s="3"/>
      <c r="I240" s="3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</row>
    <row r="241" spans="1:28" ht="15" customHeight="1" x14ac:dyDescent="0.25">
      <c r="A241" s="3"/>
      <c r="B241" s="3"/>
      <c r="C241" s="3"/>
      <c r="D241" s="3"/>
      <c r="E241" s="3"/>
      <c r="F241" s="3"/>
      <c r="G241" s="3"/>
      <c r="H241" s="3"/>
      <c r="I241" s="3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</row>
    <row r="242" spans="1:28" ht="15" customHeight="1" x14ac:dyDescent="0.25">
      <c r="A242" s="3"/>
      <c r="B242" s="3"/>
      <c r="C242" s="3"/>
      <c r="D242" s="3"/>
      <c r="E242" s="3"/>
      <c r="F242" s="3"/>
      <c r="G242" s="3"/>
      <c r="H242" s="3"/>
      <c r="I242" s="3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</row>
    <row r="243" spans="1:28" ht="15" customHeight="1" x14ac:dyDescent="0.25">
      <c r="A243" s="3"/>
      <c r="B243" s="3"/>
      <c r="C243" s="3"/>
      <c r="D243" s="3"/>
      <c r="E243" s="3"/>
      <c r="F243" s="3"/>
      <c r="G243" s="3"/>
      <c r="H243" s="3"/>
      <c r="I243" s="3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</row>
    <row r="244" spans="1:28" ht="15" customHeight="1" x14ac:dyDescent="0.25">
      <c r="A244" s="3"/>
      <c r="B244" s="3"/>
      <c r="C244" s="3"/>
      <c r="D244" s="3"/>
      <c r="E244" s="3"/>
      <c r="F244" s="3"/>
      <c r="G244" s="3"/>
      <c r="H244" s="3"/>
      <c r="I244" s="3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</row>
    <row r="245" spans="1:28" ht="15" customHeight="1" x14ac:dyDescent="0.25">
      <c r="A245" s="3"/>
      <c r="B245" s="3"/>
      <c r="C245" s="3"/>
      <c r="D245" s="3"/>
      <c r="E245" s="3"/>
      <c r="F245" s="3"/>
      <c r="G245" s="3"/>
      <c r="H245" s="3"/>
      <c r="I245" s="3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</row>
    <row r="246" spans="1:28" ht="15" customHeight="1" x14ac:dyDescent="0.25">
      <c r="A246" s="3"/>
      <c r="B246" s="3"/>
      <c r="C246" s="3"/>
      <c r="D246" s="3"/>
      <c r="E246" s="3"/>
      <c r="F246" s="3"/>
      <c r="G246" s="3"/>
      <c r="H246" s="3"/>
      <c r="I246" s="3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</row>
    <row r="247" spans="1:28" ht="15" customHeight="1" x14ac:dyDescent="0.25">
      <c r="A247" s="3"/>
      <c r="B247" s="3"/>
      <c r="C247" s="3"/>
      <c r="D247" s="3"/>
      <c r="E247" s="3"/>
      <c r="F247" s="3"/>
      <c r="G247" s="3"/>
      <c r="H247" s="3"/>
      <c r="I247" s="3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</row>
    <row r="248" spans="1:28" ht="15" customHeight="1" x14ac:dyDescent="0.25">
      <c r="A248" s="3"/>
      <c r="B248" s="3"/>
      <c r="C248" s="3"/>
      <c r="D248" s="3"/>
      <c r="E248" s="3"/>
      <c r="F248" s="3"/>
      <c r="G248" s="3"/>
      <c r="H248" s="3"/>
      <c r="I248" s="3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</row>
    <row r="249" spans="1:28" ht="15" customHeight="1" x14ac:dyDescent="0.25">
      <c r="A249" s="3"/>
      <c r="B249" s="3"/>
      <c r="C249" s="3"/>
      <c r="D249" s="3"/>
      <c r="E249" s="3"/>
      <c r="F249" s="3"/>
      <c r="G249" s="3"/>
      <c r="H249" s="3"/>
      <c r="I249" s="3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</row>
    <row r="250" spans="1:28" ht="15" customHeight="1" x14ac:dyDescent="0.25">
      <c r="A250" s="3"/>
      <c r="B250" s="3"/>
      <c r="C250" s="3"/>
      <c r="D250" s="3"/>
      <c r="E250" s="3"/>
      <c r="F250" s="3"/>
      <c r="G250" s="3"/>
      <c r="H250" s="3"/>
      <c r="I250" s="3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</row>
    <row r="251" spans="1:28" ht="15" customHeight="1" x14ac:dyDescent="0.25">
      <c r="A251" s="3"/>
      <c r="B251" s="3"/>
      <c r="C251" s="3"/>
      <c r="D251" s="3"/>
      <c r="E251" s="3"/>
      <c r="F251" s="3"/>
      <c r="G251" s="3"/>
      <c r="H251" s="3"/>
      <c r="I251" s="3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</row>
    <row r="252" spans="1:28" ht="15" customHeight="1" x14ac:dyDescent="0.25">
      <c r="A252" s="3"/>
      <c r="B252" s="3"/>
      <c r="C252" s="3"/>
      <c r="D252" s="3"/>
      <c r="E252" s="3"/>
      <c r="F252" s="3"/>
      <c r="G252" s="3"/>
      <c r="H252" s="3"/>
      <c r="I252" s="3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</row>
    <row r="253" spans="1:28" ht="15" customHeight="1" x14ac:dyDescent="0.25">
      <c r="A253" s="3"/>
      <c r="B253" s="3"/>
      <c r="C253" s="3"/>
      <c r="D253" s="3"/>
      <c r="E253" s="3"/>
      <c r="F253" s="3"/>
      <c r="G253" s="3"/>
      <c r="H253" s="3"/>
      <c r="I253" s="3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</row>
    <row r="254" spans="1:28" ht="15" customHeight="1" x14ac:dyDescent="0.25">
      <c r="A254" s="3"/>
      <c r="B254" s="3"/>
      <c r="C254" s="3"/>
      <c r="D254" s="3"/>
      <c r="E254" s="3"/>
      <c r="F254" s="3"/>
      <c r="G254" s="3"/>
      <c r="H254" s="3"/>
      <c r="I254" s="3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</row>
    <row r="255" spans="1:28" ht="15" customHeight="1" x14ac:dyDescent="0.25">
      <c r="A255" s="3"/>
      <c r="B255" s="3"/>
      <c r="C255" s="3"/>
      <c r="D255" s="3"/>
      <c r="E255" s="3"/>
      <c r="F255" s="3"/>
      <c r="G255" s="3"/>
      <c r="H255" s="3"/>
      <c r="I255" s="3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</row>
    <row r="256" spans="1:28" ht="15" customHeight="1" x14ac:dyDescent="0.25">
      <c r="A256" s="3"/>
      <c r="B256" s="3"/>
      <c r="C256" s="3"/>
      <c r="D256" s="3"/>
      <c r="E256" s="3"/>
      <c r="F256" s="3"/>
      <c r="G256" s="3"/>
      <c r="H256" s="3"/>
      <c r="I256" s="3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</row>
    <row r="257" spans="1:28" ht="15" customHeight="1" x14ac:dyDescent="0.25">
      <c r="A257" s="3"/>
      <c r="B257" s="3"/>
      <c r="C257" s="3"/>
      <c r="D257" s="3"/>
      <c r="E257" s="3"/>
      <c r="F257" s="3"/>
      <c r="G257" s="3"/>
      <c r="H257" s="3"/>
      <c r="I257" s="3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</row>
    <row r="258" spans="1:28" ht="15" customHeight="1" x14ac:dyDescent="0.25">
      <c r="A258" s="3"/>
      <c r="B258" s="3"/>
      <c r="C258" s="3"/>
      <c r="D258" s="3"/>
      <c r="E258" s="3"/>
      <c r="F258" s="3"/>
      <c r="G258" s="3"/>
      <c r="H258" s="3"/>
      <c r="I258" s="3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</row>
    <row r="259" spans="1:28" ht="15" customHeight="1" x14ac:dyDescent="0.25">
      <c r="A259" s="3"/>
      <c r="B259" s="3"/>
      <c r="C259" s="3"/>
      <c r="D259" s="3"/>
      <c r="E259" s="3"/>
      <c r="F259" s="3"/>
      <c r="G259" s="3"/>
      <c r="H259" s="3"/>
      <c r="I259" s="3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</row>
    <row r="260" spans="1:28" ht="15" customHeight="1" x14ac:dyDescent="0.25">
      <c r="A260" s="3"/>
      <c r="B260" s="3"/>
      <c r="C260" s="3"/>
      <c r="D260" s="3"/>
      <c r="E260" s="3"/>
      <c r="F260" s="3"/>
      <c r="G260" s="3"/>
      <c r="H260" s="3"/>
      <c r="I260" s="3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</row>
    <row r="261" spans="1:28" ht="15" customHeight="1" x14ac:dyDescent="0.25">
      <c r="A261" s="3"/>
      <c r="B261" s="3"/>
      <c r="C261" s="3"/>
      <c r="D261" s="3"/>
      <c r="E261" s="3"/>
      <c r="F261" s="3"/>
      <c r="G261" s="3"/>
      <c r="H261" s="3"/>
      <c r="I261" s="3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</row>
    <row r="262" spans="1:28" ht="15" customHeight="1" x14ac:dyDescent="0.25">
      <c r="A262" s="3"/>
      <c r="B262" s="3"/>
      <c r="C262" s="3"/>
      <c r="D262" s="3"/>
      <c r="E262" s="3"/>
      <c r="F262" s="3"/>
      <c r="G262" s="3"/>
      <c r="H262" s="3"/>
      <c r="I262" s="3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</row>
    <row r="263" spans="1:28" ht="15" customHeight="1" x14ac:dyDescent="0.25">
      <c r="A263" s="3"/>
      <c r="B263" s="3"/>
      <c r="C263" s="3"/>
      <c r="D263" s="3"/>
      <c r="E263" s="3"/>
      <c r="F263" s="3"/>
      <c r="G263" s="3"/>
      <c r="H263" s="3"/>
      <c r="I263" s="3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</row>
    <row r="264" spans="1:28" ht="15" customHeight="1" x14ac:dyDescent="0.25">
      <c r="A264" s="3"/>
      <c r="B264" s="3"/>
      <c r="C264" s="3"/>
      <c r="D264" s="3"/>
      <c r="E264" s="3"/>
      <c r="F264" s="3"/>
      <c r="G264" s="3"/>
      <c r="H264" s="3"/>
      <c r="I264" s="3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</row>
    <row r="265" spans="1:28" ht="15" customHeight="1" x14ac:dyDescent="0.25">
      <c r="A265" s="3"/>
      <c r="B265" s="3"/>
      <c r="C265" s="3"/>
      <c r="D265" s="3"/>
      <c r="E265" s="3"/>
      <c r="F265" s="3"/>
      <c r="G265" s="3"/>
      <c r="H265" s="3"/>
      <c r="I265" s="3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</row>
    <row r="266" spans="1:28" ht="15" customHeight="1" x14ac:dyDescent="0.25">
      <c r="A266" s="3"/>
      <c r="B266" s="3"/>
      <c r="C266" s="3"/>
      <c r="D266" s="3"/>
      <c r="E266" s="3"/>
      <c r="F266" s="3"/>
      <c r="G266" s="3"/>
      <c r="H266" s="3"/>
      <c r="I266" s="3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</row>
    <row r="267" spans="1:28" ht="15" customHeight="1" x14ac:dyDescent="0.25">
      <c r="A267" s="3"/>
      <c r="B267" s="3"/>
      <c r="C267" s="3"/>
      <c r="D267" s="3"/>
      <c r="E267" s="3"/>
      <c r="F267" s="3"/>
      <c r="G267" s="3"/>
      <c r="H267" s="3"/>
      <c r="I267" s="3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</row>
    <row r="268" spans="1:28" ht="15" customHeight="1" x14ac:dyDescent="0.25">
      <c r="A268" s="3"/>
      <c r="B268" s="3"/>
      <c r="C268" s="3"/>
      <c r="D268" s="3"/>
      <c r="E268" s="3"/>
      <c r="F268" s="3"/>
      <c r="G268" s="3"/>
      <c r="H268" s="3"/>
      <c r="I268" s="3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</row>
    <row r="269" spans="1:28" ht="15" customHeight="1" x14ac:dyDescent="0.25">
      <c r="A269" s="3"/>
      <c r="B269" s="3"/>
      <c r="C269" s="3"/>
      <c r="D269" s="3"/>
      <c r="E269" s="3"/>
      <c r="F269" s="3"/>
      <c r="G269" s="3"/>
      <c r="H269" s="3"/>
      <c r="I269" s="3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</row>
    <row r="270" spans="1:28" ht="15" customHeight="1" x14ac:dyDescent="0.25">
      <c r="A270" s="3"/>
      <c r="B270" s="3"/>
      <c r="C270" s="3"/>
      <c r="D270" s="3"/>
      <c r="E270" s="3"/>
      <c r="F270" s="3"/>
      <c r="G270" s="3"/>
      <c r="H270" s="3"/>
      <c r="I270" s="3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</row>
    <row r="271" spans="1:28" ht="15" customHeight="1" x14ac:dyDescent="0.25">
      <c r="A271" s="3"/>
      <c r="B271" s="3"/>
      <c r="C271" s="3"/>
      <c r="D271" s="3"/>
      <c r="E271" s="3"/>
      <c r="F271" s="3"/>
      <c r="G271" s="3"/>
      <c r="H271" s="3"/>
      <c r="I271" s="3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</row>
    <row r="272" spans="1:28" ht="15" customHeight="1" x14ac:dyDescent="0.25">
      <c r="A272" s="3"/>
      <c r="B272" s="3"/>
      <c r="C272" s="3"/>
      <c r="D272" s="3"/>
      <c r="E272" s="3"/>
      <c r="F272" s="3"/>
      <c r="G272" s="3"/>
      <c r="H272" s="3"/>
      <c r="I272" s="3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</row>
    <row r="273" spans="1:28" ht="15" customHeight="1" x14ac:dyDescent="0.25">
      <c r="A273" s="3"/>
      <c r="B273" s="3"/>
      <c r="C273" s="3"/>
      <c r="D273" s="3"/>
      <c r="E273" s="3"/>
      <c r="F273" s="3"/>
      <c r="G273" s="3"/>
      <c r="H273" s="3"/>
      <c r="I273" s="3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</row>
    <row r="274" spans="1:28" ht="15" customHeight="1" x14ac:dyDescent="0.25">
      <c r="A274" s="3"/>
      <c r="B274" s="3"/>
      <c r="C274" s="3"/>
      <c r="D274" s="3"/>
      <c r="E274" s="3"/>
      <c r="F274" s="3"/>
      <c r="G274" s="3"/>
      <c r="H274" s="3"/>
      <c r="I274" s="3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</row>
    <row r="275" spans="1:28" ht="15" customHeight="1" x14ac:dyDescent="0.25">
      <c r="A275" s="3"/>
      <c r="B275" s="3"/>
      <c r="C275" s="3"/>
      <c r="D275" s="3"/>
      <c r="E275" s="3"/>
      <c r="F275" s="3"/>
      <c r="G275" s="3"/>
      <c r="H275" s="3"/>
      <c r="I275" s="3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</row>
    <row r="276" spans="1:28" ht="15" customHeight="1" x14ac:dyDescent="0.25">
      <c r="A276" s="3"/>
      <c r="B276" s="3"/>
      <c r="C276" s="3"/>
      <c r="D276" s="3"/>
      <c r="E276" s="3"/>
      <c r="F276" s="3"/>
      <c r="G276" s="3"/>
      <c r="H276" s="3"/>
      <c r="I276" s="3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</row>
    <row r="277" spans="1:28" ht="15" customHeight="1" x14ac:dyDescent="0.25">
      <c r="A277" s="3"/>
      <c r="B277" s="3"/>
      <c r="C277" s="3"/>
      <c r="D277" s="3"/>
      <c r="E277" s="3"/>
      <c r="F277" s="3"/>
      <c r="G277" s="3"/>
      <c r="H277" s="3"/>
      <c r="I277" s="3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</row>
    <row r="278" spans="1:28" ht="15" customHeight="1" x14ac:dyDescent="0.25">
      <c r="A278" s="3"/>
      <c r="B278" s="3"/>
      <c r="C278" s="3"/>
      <c r="D278" s="3"/>
      <c r="E278" s="3"/>
      <c r="F278" s="3"/>
      <c r="G278" s="3"/>
      <c r="H278" s="3"/>
      <c r="I278" s="3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</row>
    <row r="279" spans="1:28" ht="15" customHeight="1" x14ac:dyDescent="0.25">
      <c r="A279" s="3"/>
      <c r="B279" s="3"/>
      <c r="C279" s="3"/>
      <c r="D279" s="3"/>
      <c r="E279" s="3"/>
      <c r="F279" s="3"/>
      <c r="G279" s="3"/>
      <c r="H279" s="3"/>
      <c r="I279" s="3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</row>
    <row r="280" spans="1:28" ht="15" customHeight="1" x14ac:dyDescent="0.25">
      <c r="A280" s="3"/>
      <c r="B280" s="3"/>
      <c r="C280" s="3"/>
      <c r="D280" s="3"/>
      <c r="E280" s="3"/>
      <c r="F280" s="3"/>
      <c r="G280" s="3"/>
      <c r="H280" s="3"/>
      <c r="I280" s="3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</row>
    <row r="281" spans="1:28" ht="15" customHeight="1" x14ac:dyDescent="0.25">
      <c r="A281" s="3"/>
      <c r="B281" s="3"/>
      <c r="C281" s="3"/>
      <c r="D281" s="3"/>
      <c r="E281" s="3"/>
      <c r="F281" s="3"/>
      <c r="G281" s="3"/>
      <c r="H281" s="3"/>
      <c r="I281" s="3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</row>
    <row r="282" spans="1:28" ht="15" customHeight="1" x14ac:dyDescent="0.25">
      <c r="A282" s="3"/>
      <c r="B282" s="3"/>
      <c r="C282" s="3"/>
      <c r="D282" s="3"/>
      <c r="E282" s="3"/>
      <c r="F282" s="3"/>
      <c r="G282" s="3"/>
      <c r="H282" s="3"/>
      <c r="I282" s="3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</row>
    <row r="283" spans="1:28" ht="15" customHeight="1" x14ac:dyDescent="0.25">
      <c r="A283" s="3"/>
      <c r="B283" s="3"/>
      <c r="C283" s="3"/>
      <c r="D283" s="3"/>
      <c r="E283" s="3"/>
      <c r="F283" s="3"/>
      <c r="G283" s="3"/>
      <c r="H283" s="3"/>
      <c r="I283" s="3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</row>
    <row r="284" spans="1:28" ht="15" customHeight="1" x14ac:dyDescent="0.25">
      <c r="A284" s="3"/>
      <c r="B284" s="3"/>
      <c r="C284" s="3"/>
      <c r="D284" s="3"/>
      <c r="E284" s="3"/>
      <c r="F284" s="3"/>
      <c r="G284" s="3"/>
      <c r="H284" s="3"/>
      <c r="I284" s="3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</row>
    <row r="285" spans="1:28" ht="15" customHeight="1" x14ac:dyDescent="0.25">
      <c r="A285" s="3"/>
      <c r="B285" s="3"/>
      <c r="C285" s="3"/>
      <c r="D285" s="3"/>
      <c r="E285" s="3"/>
      <c r="F285" s="3"/>
      <c r="G285" s="3"/>
      <c r="H285" s="3"/>
      <c r="I285" s="3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</row>
    <row r="286" spans="1:28" ht="15" customHeight="1" x14ac:dyDescent="0.25">
      <c r="A286" s="3"/>
      <c r="B286" s="3"/>
      <c r="C286" s="3"/>
      <c r="D286" s="3"/>
      <c r="E286" s="3"/>
      <c r="F286" s="3"/>
      <c r="G286" s="3"/>
      <c r="H286" s="3"/>
      <c r="I286" s="3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</row>
    <row r="287" spans="1:28" ht="15" customHeight="1" x14ac:dyDescent="0.25">
      <c r="A287" s="3"/>
      <c r="B287" s="3"/>
      <c r="C287" s="3"/>
      <c r="D287" s="3"/>
      <c r="E287" s="3"/>
      <c r="F287" s="3"/>
      <c r="G287" s="3"/>
      <c r="H287" s="3"/>
      <c r="I287" s="3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</row>
    <row r="288" spans="1:28" ht="15" customHeight="1" x14ac:dyDescent="0.25">
      <c r="A288" s="3"/>
      <c r="B288" s="3"/>
      <c r="C288" s="3"/>
      <c r="D288" s="3"/>
      <c r="E288" s="3"/>
      <c r="F288" s="3"/>
      <c r="G288" s="3"/>
      <c r="H288" s="3"/>
      <c r="I288" s="3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</row>
    <row r="289" spans="1:28" ht="15" customHeight="1" x14ac:dyDescent="0.25">
      <c r="A289" s="3"/>
      <c r="B289" s="3"/>
      <c r="C289" s="3"/>
      <c r="D289" s="3"/>
      <c r="E289" s="3"/>
      <c r="F289" s="3"/>
      <c r="G289" s="3"/>
      <c r="H289" s="3"/>
      <c r="I289" s="3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</row>
    <row r="290" spans="1:28" ht="15" customHeight="1" x14ac:dyDescent="0.25">
      <c r="A290" s="3"/>
      <c r="B290" s="3"/>
      <c r="C290" s="3"/>
      <c r="D290" s="3"/>
      <c r="E290" s="3"/>
      <c r="F290" s="3"/>
      <c r="G290" s="3"/>
      <c r="H290" s="3"/>
      <c r="I290" s="3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</row>
    <row r="291" spans="1:28" ht="15" customHeight="1" x14ac:dyDescent="0.25">
      <c r="A291" s="3"/>
      <c r="B291" s="3"/>
      <c r="C291" s="3"/>
      <c r="D291" s="3"/>
      <c r="E291" s="3"/>
      <c r="F291" s="3"/>
      <c r="G291" s="3"/>
      <c r="H291" s="3"/>
      <c r="I291" s="3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</row>
    <row r="292" spans="1:28" ht="15" customHeight="1" x14ac:dyDescent="0.25">
      <c r="A292" s="3"/>
      <c r="B292" s="3"/>
      <c r="C292" s="3"/>
      <c r="D292" s="3"/>
      <c r="E292" s="3"/>
      <c r="F292" s="3"/>
      <c r="G292" s="3"/>
      <c r="H292" s="3"/>
      <c r="I292" s="3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</row>
    <row r="293" spans="1:28" ht="15" customHeight="1" x14ac:dyDescent="0.25">
      <c r="A293" s="3"/>
      <c r="B293" s="3"/>
      <c r="C293" s="3"/>
      <c r="D293" s="3"/>
      <c r="E293" s="3"/>
      <c r="F293" s="3"/>
      <c r="G293" s="3"/>
      <c r="H293" s="3"/>
      <c r="I293" s="3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</row>
    <row r="294" spans="1:28" ht="15" customHeight="1" x14ac:dyDescent="0.25">
      <c r="A294" s="3"/>
      <c r="B294" s="3"/>
      <c r="C294" s="3"/>
      <c r="D294" s="3"/>
      <c r="E294" s="3"/>
      <c r="F294" s="3"/>
      <c r="G294" s="3"/>
      <c r="H294" s="3"/>
      <c r="I294" s="3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</row>
    <row r="295" spans="1:28" ht="15" customHeight="1" x14ac:dyDescent="0.25">
      <c r="A295" s="3"/>
      <c r="B295" s="3"/>
      <c r="C295" s="3"/>
      <c r="D295" s="3"/>
      <c r="E295" s="3"/>
      <c r="F295" s="3"/>
      <c r="G295" s="3"/>
      <c r="H295" s="3"/>
      <c r="I295" s="3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</row>
    <row r="296" spans="1:28" ht="15" customHeight="1" x14ac:dyDescent="0.25">
      <c r="A296" s="3"/>
      <c r="B296" s="3"/>
      <c r="C296" s="3"/>
      <c r="D296" s="3"/>
      <c r="E296" s="3"/>
      <c r="F296" s="3"/>
      <c r="G296" s="3"/>
      <c r="H296" s="3"/>
      <c r="I296" s="3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</row>
    <row r="297" spans="1:28" ht="15" customHeight="1" x14ac:dyDescent="0.25">
      <c r="A297" s="3"/>
      <c r="B297" s="3"/>
      <c r="C297" s="3"/>
      <c r="D297" s="3"/>
      <c r="E297" s="3"/>
      <c r="F297" s="3"/>
      <c r="G297" s="3"/>
      <c r="H297" s="3"/>
      <c r="I297" s="3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</row>
    <row r="298" spans="1:28" ht="15" customHeight="1" x14ac:dyDescent="0.25">
      <c r="A298" s="3"/>
      <c r="B298" s="3"/>
      <c r="C298" s="3"/>
      <c r="D298" s="3"/>
      <c r="E298" s="3"/>
      <c r="F298" s="3"/>
      <c r="G298" s="3"/>
      <c r="H298" s="3"/>
      <c r="I298" s="3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</row>
    <row r="299" spans="1:28" ht="15" customHeight="1" x14ac:dyDescent="0.25">
      <c r="A299" s="3"/>
      <c r="B299" s="3"/>
      <c r="C299" s="3"/>
      <c r="D299" s="3"/>
      <c r="E299" s="3"/>
      <c r="F299" s="3"/>
      <c r="G299" s="3"/>
      <c r="H299" s="3"/>
      <c r="I299" s="3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</row>
    <row r="300" spans="1:28" ht="15" customHeight="1" x14ac:dyDescent="0.25">
      <c r="A300" s="3"/>
      <c r="B300" s="3"/>
      <c r="C300" s="3"/>
      <c r="D300" s="3"/>
      <c r="E300" s="3"/>
      <c r="F300" s="3"/>
      <c r="G300" s="3"/>
      <c r="H300" s="3"/>
      <c r="I300" s="3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</row>
    <row r="301" spans="1:28" ht="15" customHeight="1" x14ac:dyDescent="0.25">
      <c r="A301" s="3"/>
      <c r="B301" s="3"/>
      <c r="C301" s="3"/>
      <c r="D301" s="3"/>
      <c r="E301" s="3"/>
      <c r="F301" s="3"/>
      <c r="G301" s="3"/>
      <c r="H301" s="3"/>
      <c r="I301" s="3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</row>
    <row r="302" spans="1:28" ht="15" customHeight="1" x14ac:dyDescent="0.25">
      <c r="A302" s="3"/>
      <c r="B302" s="3"/>
      <c r="C302" s="3"/>
      <c r="D302" s="3"/>
      <c r="E302" s="3"/>
      <c r="F302" s="3"/>
      <c r="G302" s="3"/>
      <c r="H302" s="3"/>
      <c r="I302" s="3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</row>
    <row r="303" spans="1:28" ht="15" customHeight="1" x14ac:dyDescent="0.25">
      <c r="A303" s="3"/>
      <c r="B303" s="3"/>
      <c r="C303" s="3"/>
      <c r="D303" s="3"/>
      <c r="E303" s="3"/>
      <c r="F303" s="3"/>
      <c r="G303" s="3"/>
      <c r="H303" s="3"/>
      <c r="I303" s="3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</row>
    <row r="304" spans="1:28" ht="15" customHeight="1" x14ac:dyDescent="0.25">
      <c r="A304" s="3"/>
      <c r="B304" s="3"/>
      <c r="C304" s="3"/>
      <c r="D304" s="3"/>
      <c r="E304" s="3"/>
      <c r="F304" s="3"/>
      <c r="G304" s="3"/>
      <c r="H304" s="3"/>
      <c r="I304" s="3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</row>
    <row r="305" spans="1:28" ht="15" customHeight="1" x14ac:dyDescent="0.25">
      <c r="A305" s="3"/>
      <c r="B305" s="3"/>
      <c r="C305" s="3"/>
      <c r="D305" s="3"/>
      <c r="E305" s="3"/>
      <c r="F305" s="3"/>
      <c r="G305" s="3"/>
      <c r="H305" s="3"/>
      <c r="I305" s="3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</row>
    <row r="306" spans="1:28" ht="15" customHeight="1" x14ac:dyDescent="0.25">
      <c r="A306" s="3"/>
      <c r="B306" s="3"/>
      <c r="C306" s="3"/>
      <c r="D306" s="3"/>
      <c r="E306" s="3"/>
      <c r="F306" s="3"/>
      <c r="G306" s="3"/>
      <c r="H306" s="3"/>
      <c r="I306" s="3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</row>
    <row r="307" spans="1:28" ht="15" customHeight="1" x14ac:dyDescent="0.25">
      <c r="A307" s="3"/>
      <c r="B307" s="3"/>
      <c r="C307" s="3"/>
      <c r="D307" s="3"/>
      <c r="E307" s="3"/>
      <c r="F307" s="3"/>
      <c r="G307" s="3"/>
      <c r="H307" s="3"/>
      <c r="I307" s="3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</row>
    <row r="308" spans="1:28" ht="15" customHeight="1" x14ac:dyDescent="0.25">
      <c r="A308" s="3"/>
      <c r="B308" s="3"/>
      <c r="C308" s="3"/>
      <c r="D308" s="3"/>
      <c r="E308" s="3"/>
      <c r="F308" s="3"/>
      <c r="G308" s="3"/>
      <c r="H308" s="3"/>
      <c r="I308" s="3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</row>
    <row r="309" spans="1:28" ht="15" customHeight="1" x14ac:dyDescent="0.25">
      <c r="A309" s="3"/>
      <c r="B309" s="3"/>
      <c r="C309" s="3"/>
      <c r="D309" s="3"/>
      <c r="E309" s="3"/>
      <c r="F309" s="3"/>
      <c r="G309" s="3"/>
      <c r="H309" s="3"/>
      <c r="I309" s="3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</row>
    <row r="310" spans="1:28" ht="15" customHeight="1" x14ac:dyDescent="0.25">
      <c r="A310" s="3"/>
      <c r="B310" s="3"/>
      <c r="C310" s="3"/>
      <c r="D310" s="3"/>
      <c r="E310" s="3"/>
      <c r="F310" s="3"/>
      <c r="G310" s="3"/>
      <c r="H310" s="3"/>
      <c r="I310" s="3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</row>
    <row r="311" spans="1:28" ht="15" customHeight="1" x14ac:dyDescent="0.25">
      <c r="A311" s="3"/>
      <c r="B311" s="3"/>
      <c r="C311" s="3"/>
      <c r="D311" s="3"/>
      <c r="E311" s="3"/>
      <c r="F311" s="3"/>
      <c r="G311" s="3"/>
      <c r="H311" s="3"/>
      <c r="I311" s="3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</row>
    <row r="312" spans="1:28" ht="15" customHeight="1" x14ac:dyDescent="0.25">
      <c r="A312" s="3"/>
      <c r="B312" s="3"/>
      <c r="C312" s="3"/>
      <c r="D312" s="3"/>
      <c r="E312" s="3"/>
      <c r="F312" s="3"/>
      <c r="G312" s="3"/>
      <c r="H312" s="3"/>
      <c r="I312" s="3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</row>
    <row r="313" spans="1:28" ht="15" customHeight="1" x14ac:dyDescent="0.25">
      <c r="A313" s="3"/>
      <c r="B313" s="3"/>
      <c r="C313" s="3"/>
      <c r="D313" s="3"/>
      <c r="E313" s="3"/>
      <c r="F313" s="3"/>
      <c r="G313" s="3"/>
      <c r="H313" s="3"/>
      <c r="I313" s="3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</row>
    <row r="314" spans="1:28" ht="15" customHeight="1" x14ac:dyDescent="0.25">
      <c r="A314" s="3"/>
      <c r="B314" s="3"/>
      <c r="C314" s="3"/>
      <c r="D314" s="3"/>
      <c r="E314" s="3"/>
      <c r="F314" s="3"/>
      <c r="G314" s="3"/>
      <c r="H314" s="3"/>
      <c r="I314" s="3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</row>
    <row r="315" spans="1:28" ht="15" customHeight="1" x14ac:dyDescent="0.25">
      <c r="A315" s="3"/>
      <c r="B315" s="3"/>
      <c r="C315" s="3"/>
      <c r="D315" s="3"/>
      <c r="E315" s="3"/>
      <c r="F315" s="3"/>
      <c r="G315" s="3"/>
      <c r="H315" s="3"/>
      <c r="I315" s="3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</row>
    <row r="316" spans="1:28" ht="15" customHeight="1" x14ac:dyDescent="0.25">
      <c r="A316" s="3"/>
      <c r="B316" s="3"/>
      <c r="C316" s="3"/>
      <c r="D316" s="3"/>
      <c r="E316" s="3"/>
      <c r="F316" s="3"/>
      <c r="G316" s="3"/>
      <c r="H316" s="3"/>
      <c r="I316" s="3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</row>
    <row r="317" spans="1:28" ht="15" customHeight="1" x14ac:dyDescent="0.25">
      <c r="A317" s="3"/>
      <c r="B317" s="3"/>
      <c r="C317" s="3"/>
      <c r="D317" s="3"/>
      <c r="E317" s="3"/>
      <c r="F317" s="3"/>
      <c r="G317" s="3"/>
      <c r="H317" s="3"/>
      <c r="I317" s="3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</row>
    <row r="318" spans="1:28" ht="15" customHeight="1" x14ac:dyDescent="0.25">
      <c r="A318" s="3"/>
      <c r="B318" s="3"/>
      <c r="C318" s="3"/>
      <c r="D318" s="3"/>
      <c r="E318" s="3"/>
      <c r="F318" s="3"/>
      <c r="G318" s="3"/>
      <c r="H318" s="3"/>
      <c r="I318" s="3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</row>
    <row r="319" spans="1:28" ht="15" customHeight="1" x14ac:dyDescent="0.25">
      <c r="A319" s="3"/>
      <c r="B319" s="3"/>
      <c r="C319" s="3"/>
      <c r="D319" s="3"/>
      <c r="E319" s="3"/>
      <c r="F319" s="3"/>
      <c r="G319" s="3"/>
      <c r="H319" s="3"/>
      <c r="I319" s="3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</row>
    <row r="320" spans="1:28" ht="15" customHeight="1" x14ac:dyDescent="0.25">
      <c r="A320" s="3"/>
      <c r="B320" s="3"/>
      <c r="C320" s="3"/>
      <c r="D320" s="3"/>
      <c r="E320" s="3"/>
      <c r="F320" s="3"/>
      <c r="G320" s="3"/>
      <c r="H320" s="3"/>
      <c r="I320" s="3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</row>
    <row r="321" spans="1:28" ht="15" customHeight="1" x14ac:dyDescent="0.25">
      <c r="A321" s="3"/>
      <c r="B321" s="3"/>
      <c r="C321" s="3"/>
      <c r="D321" s="3"/>
      <c r="E321" s="3"/>
      <c r="F321" s="3"/>
      <c r="G321" s="3"/>
      <c r="H321" s="3"/>
      <c r="I321" s="3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</row>
    <row r="322" spans="1:28" ht="15" customHeight="1" x14ac:dyDescent="0.25">
      <c r="A322" s="3"/>
      <c r="B322" s="3"/>
      <c r="C322" s="3"/>
      <c r="D322" s="3"/>
      <c r="E322" s="3"/>
      <c r="F322" s="3"/>
      <c r="G322" s="3"/>
      <c r="H322" s="3"/>
      <c r="I322" s="3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</row>
    <row r="323" spans="1:28" ht="15" customHeight="1" x14ac:dyDescent="0.25">
      <c r="A323" s="3"/>
      <c r="B323" s="3"/>
      <c r="C323" s="3"/>
      <c r="D323" s="3"/>
      <c r="E323" s="3"/>
      <c r="F323" s="3"/>
      <c r="G323" s="3"/>
      <c r="H323" s="3"/>
      <c r="I323" s="3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</row>
    <row r="324" spans="1:28" ht="15" customHeight="1" x14ac:dyDescent="0.25">
      <c r="A324" s="3"/>
      <c r="B324" s="3"/>
      <c r="C324" s="3"/>
      <c r="D324" s="3"/>
      <c r="E324" s="3"/>
      <c r="F324" s="3"/>
      <c r="G324" s="3"/>
      <c r="H324" s="3"/>
      <c r="I324" s="3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</row>
    <row r="325" spans="1:28" ht="15" customHeight="1" x14ac:dyDescent="0.25">
      <c r="A325" s="3"/>
      <c r="B325" s="3"/>
      <c r="C325" s="3"/>
      <c r="D325" s="3"/>
      <c r="E325" s="3"/>
      <c r="F325" s="3"/>
      <c r="G325" s="3"/>
      <c r="H325" s="3"/>
      <c r="I325" s="3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</row>
    <row r="326" spans="1:28" ht="15" customHeight="1" x14ac:dyDescent="0.25">
      <c r="A326" s="3"/>
      <c r="B326" s="3"/>
      <c r="C326" s="3"/>
      <c r="D326" s="3"/>
      <c r="E326" s="3"/>
      <c r="F326" s="3"/>
      <c r="G326" s="3"/>
      <c r="H326" s="3"/>
      <c r="I326" s="3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</row>
    <row r="327" spans="1:28" ht="15" customHeight="1" x14ac:dyDescent="0.25">
      <c r="A327" s="3"/>
      <c r="B327" s="3"/>
      <c r="C327" s="3"/>
      <c r="D327" s="3"/>
      <c r="E327" s="3"/>
      <c r="F327" s="3"/>
      <c r="G327" s="3"/>
      <c r="H327" s="3"/>
      <c r="I327" s="3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</row>
    <row r="328" spans="1:28" ht="15" customHeight="1" x14ac:dyDescent="0.25">
      <c r="A328" s="3"/>
      <c r="B328" s="3"/>
      <c r="C328" s="3"/>
      <c r="D328" s="3"/>
      <c r="E328" s="3"/>
      <c r="F328" s="3"/>
      <c r="G328" s="3"/>
      <c r="H328" s="3"/>
      <c r="I328" s="3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</row>
    <row r="329" spans="1:28" ht="15" customHeight="1" x14ac:dyDescent="0.25">
      <c r="A329" s="3"/>
      <c r="B329" s="3"/>
      <c r="C329" s="3"/>
      <c r="D329" s="3"/>
      <c r="E329" s="3"/>
      <c r="F329" s="3"/>
      <c r="G329" s="3"/>
      <c r="H329" s="3"/>
      <c r="I329" s="3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</row>
    <row r="330" spans="1:28" ht="15" customHeight="1" x14ac:dyDescent="0.25">
      <c r="A330" s="3"/>
      <c r="B330" s="3"/>
      <c r="C330" s="3"/>
      <c r="D330" s="3"/>
      <c r="E330" s="3"/>
      <c r="F330" s="3"/>
      <c r="G330" s="3"/>
      <c r="H330" s="3"/>
      <c r="I330" s="3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</row>
    <row r="331" spans="1:28" ht="15" customHeight="1" x14ac:dyDescent="0.25">
      <c r="A331" s="3"/>
      <c r="B331" s="3"/>
      <c r="C331" s="3"/>
      <c r="D331" s="3"/>
      <c r="E331" s="3"/>
      <c r="F331" s="3"/>
      <c r="G331" s="3"/>
      <c r="H331" s="3"/>
      <c r="I331" s="3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</row>
    <row r="332" spans="1:28" ht="15" customHeight="1" x14ac:dyDescent="0.25">
      <c r="A332" s="3"/>
      <c r="B332" s="3"/>
      <c r="C332" s="3"/>
      <c r="D332" s="3"/>
      <c r="E332" s="3"/>
      <c r="F332" s="3"/>
      <c r="G332" s="3"/>
      <c r="H332" s="3"/>
      <c r="I332" s="3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</row>
    <row r="333" spans="1:28" ht="15" customHeight="1" x14ac:dyDescent="0.25">
      <c r="A333" s="3"/>
      <c r="B333" s="3"/>
      <c r="C333" s="3"/>
      <c r="D333" s="3"/>
      <c r="E333" s="3"/>
      <c r="F333" s="3"/>
      <c r="G333" s="3"/>
      <c r="H333" s="3"/>
      <c r="I333" s="3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</row>
    <row r="334" spans="1:28" ht="15" customHeight="1" x14ac:dyDescent="0.25">
      <c r="A334" s="3"/>
      <c r="B334" s="3"/>
      <c r="C334" s="3"/>
      <c r="D334" s="3"/>
      <c r="E334" s="3"/>
      <c r="F334" s="3"/>
      <c r="G334" s="3"/>
      <c r="H334" s="3"/>
      <c r="I334" s="3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</row>
    <row r="335" spans="1:28" ht="15" customHeight="1" x14ac:dyDescent="0.25">
      <c r="A335" s="3"/>
      <c r="B335" s="3"/>
      <c r="C335" s="3"/>
      <c r="D335" s="3"/>
      <c r="E335" s="3"/>
      <c r="F335" s="3"/>
      <c r="G335" s="3"/>
      <c r="H335" s="3"/>
      <c r="I335" s="3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</row>
    <row r="336" spans="1:28" ht="15" customHeight="1" x14ac:dyDescent="0.25">
      <c r="A336" s="3"/>
      <c r="B336" s="3"/>
      <c r="C336" s="3"/>
      <c r="D336" s="3"/>
      <c r="E336" s="3"/>
      <c r="F336" s="3"/>
      <c r="G336" s="3"/>
      <c r="H336" s="3"/>
      <c r="I336" s="3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</row>
    <row r="337" spans="1:28" ht="15" customHeight="1" x14ac:dyDescent="0.25">
      <c r="A337" s="3"/>
      <c r="B337" s="3"/>
      <c r="C337" s="3"/>
      <c r="D337" s="3"/>
      <c r="E337" s="3"/>
      <c r="F337" s="3"/>
      <c r="G337" s="3"/>
      <c r="H337" s="3"/>
      <c r="I337" s="3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</row>
    <row r="338" spans="1:28" ht="15" customHeight="1" x14ac:dyDescent="0.25">
      <c r="A338" s="3"/>
      <c r="B338" s="3"/>
      <c r="C338" s="3"/>
      <c r="D338" s="3"/>
      <c r="E338" s="3"/>
      <c r="F338" s="3"/>
      <c r="G338" s="3"/>
      <c r="H338" s="3"/>
      <c r="I338" s="3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</row>
    <row r="339" spans="1:28" ht="15" customHeight="1" x14ac:dyDescent="0.25">
      <c r="A339" s="3"/>
      <c r="B339" s="3"/>
      <c r="C339" s="3"/>
      <c r="D339" s="3"/>
      <c r="E339" s="3"/>
      <c r="F339" s="3"/>
      <c r="G339" s="3"/>
      <c r="H339" s="3"/>
      <c r="I339" s="3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</row>
    <row r="340" spans="1:28" ht="15" customHeight="1" x14ac:dyDescent="0.25">
      <c r="A340" s="3"/>
      <c r="B340" s="3"/>
      <c r="C340" s="3"/>
      <c r="D340" s="3"/>
      <c r="E340" s="3"/>
      <c r="F340" s="3"/>
      <c r="G340" s="3"/>
      <c r="H340" s="3"/>
      <c r="I340" s="3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</row>
    <row r="341" spans="1:28" ht="15" customHeight="1" x14ac:dyDescent="0.25">
      <c r="A341" s="3"/>
      <c r="B341" s="3"/>
      <c r="C341" s="3"/>
      <c r="D341" s="3"/>
      <c r="E341" s="3"/>
      <c r="F341" s="3"/>
      <c r="G341" s="3"/>
      <c r="H341" s="3"/>
      <c r="I341" s="3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</row>
    <row r="342" spans="1:28" ht="15" customHeight="1" x14ac:dyDescent="0.25">
      <c r="A342" s="3"/>
      <c r="B342" s="3"/>
      <c r="C342" s="3"/>
      <c r="D342" s="3"/>
      <c r="E342" s="3"/>
      <c r="F342" s="3"/>
      <c r="G342" s="3"/>
      <c r="H342" s="3"/>
      <c r="I342" s="3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</row>
    <row r="343" spans="1:28" ht="15" customHeight="1" x14ac:dyDescent="0.25">
      <c r="A343" s="3"/>
      <c r="B343" s="3"/>
      <c r="C343" s="3"/>
      <c r="D343" s="3"/>
      <c r="E343" s="3"/>
      <c r="F343" s="3"/>
      <c r="G343" s="3"/>
      <c r="H343" s="3"/>
      <c r="I343" s="3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</row>
    <row r="344" spans="1:28" ht="15" customHeight="1" x14ac:dyDescent="0.25">
      <c r="A344" s="3"/>
      <c r="B344" s="3"/>
      <c r="C344" s="3"/>
      <c r="D344" s="3"/>
      <c r="E344" s="3"/>
      <c r="F344" s="3"/>
      <c r="G344" s="3"/>
      <c r="H344" s="3"/>
      <c r="I344" s="3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</row>
    <row r="345" spans="1:28" ht="15" customHeight="1" x14ac:dyDescent="0.25">
      <c r="A345" s="3"/>
      <c r="B345" s="3"/>
      <c r="C345" s="3"/>
      <c r="D345" s="3"/>
      <c r="E345" s="3"/>
      <c r="F345" s="3"/>
      <c r="G345" s="3"/>
      <c r="H345" s="3"/>
      <c r="I345" s="3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</row>
    <row r="346" spans="1:28" ht="15" customHeight="1" x14ac:dyDescent="0.25">
      <c r="A346" s="3"/>
      <c r="B346" s="3"/>
      <c r="C346" s="3"/>
      <c r="D346" s="3"/>
      <c r="E346" s="3"/>
      <c r="F346" s="3"/>
      <c r="G346" s="3"/>
      <c r="H346" s="3"/>
      <c r="I346" s="3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</row>
    <row r="347" spans="1:28" ht="15" customHeight="1" x14ac:dyDescent="0.25">
      <c r="A347" s="3"/>
      <c r="B347" s="3"/>
      <c r="C347" s="3"/>
      <c r="D347" s="3"/>
      <c r="E347" s="3"/>
      <c r="F347" s="3"/>
      <c r="G347" s="3"/>
      <c r="H347" s="3"/>
      <c r="I347" s="3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</row>
    <row r="348" spans="1:28" ht="15" customHeight="1" x14ac:dyDescent="0.25">
      <c r="A348" s="3"/>
      <c r="B348" s="3"/>
      <c r="C348" s="3"/>
      <c r="D348" s="3"/>
      <c r="E348" s="3"/>
      <c r="F348" s="3"/>
      <c r="G348" s="3"/>
      <c r="H348" s="3"/>
      <c r="I348" s="3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</row>
    <row r="349" spans="1:28" ht="15" customHeight="1" x14ac:dyDescent="0.25">
      <c r="A349" s="3"/>
      <c r="B349" s="3"/>
      <c r="C349" s="3"/>
      <c r="D349" s="3"/>
      <c r="E349" s="3"/>
      <c r="F349" s="3"/>
      <c r="G349" s="3"/>
      <c r="H349" s="3"/>
      <c r="I349" s="3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</row>
    <row r="350" spans="1:28" ht="15" customHeight="1" x14ac:dyDescent="0.25">
      <c r="A350" s="3"/>
      <c r="B350" s="3"/>
      <c r="C350" s="3"/>
      <c r="D350" s="3"/>
      <c r="E350" s="3"/>
      <c r="F350" s="3"/>
      <c r="G350" s="3"/>
      <c r="H350" s="3"/>
      <c r="I350" s="3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</row>
    <row r="351" spans="1:28" ht="15" customHeight="1" x14ac:dyDescent="0.25">
      <c r="A351" s="3"/>
      <c r="B351" s="3"/>
      <c r="C351" s="3"/>
      <c r="D351" s="3"/>
      <c r="E351" s="3"/>
      <c r="F351" s="3"/>
      <c r="G351" s="3"/>
      <c r="H351" s="3"/>
      <c r="I351" s="3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</row>
    <row r="352" spans="1:28" ht="15" customHeight="1" x14ac:dyDescent="0.25">
      <c r="A352" s="3"/>
      <c r="B352" s="3"/>
      <c r="C352" s="3"/>
      <c r="D352" s="3"/>
      <c r="E352" s="3"/>
      <c r="F352" s="3"/>
      <c r="G352" s="3"/>
      <c r="H352" s="3"/>
      <c r="I352" s="3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</row>
    <row r="353" spans="1:28" ht="15" customHeight="1" x14ac:dyDescent="0.25">
      <c r="A353" s="3"/>
      <c r="B353" s="3"/>
      <c r="C353" s="3"/>
      <c r="D353" s="3"/>
      <c r="E353" s="3"/>
      <c r="F353" s="3"/>
      <c r="G353" s="3"/>
      <c r="H353" s="3"/>
      <c r="I353" s="3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</row>
    <row r="354" spans="1:28" ht="15" customHeight="1" x14ac:dyDescent="0.25">
      <c r="A354" s="3"/>
      <c r="B354" s="3"/>
      <c r="C354" s="3"/>
      <c r="D354" s="3"/>
      <c r="E354" s="3"/>
      <c r="F354" s="3"/>
      <c r="G354" s="3"/>
      <c r="H354" s="3"/>
      <c r="I354" s="3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</row>
    <row r="355" spans="1:28" ht="15" customHeight="1" x14ac:dyDescent="0.25">
      <c r="A355" s="3"/>
      <c r="B355" s="3"/>
      <c r="C355" s="3"/>
      <c r="D355" s="3"/>
      <c r="E355" s="3"/>
      <c r="F355" s="3"/>
      <c r="G355" s="3"/>
      <c r="H355" s="3"/>
      <c r="I355" s="3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</row>
    <row r="356" spans="1:28" ht="15" customHeight="1" x14ac:dyDescent="0.25">
      <c r="A356" s="3"/>
      <c r="B356" s="3"/>
      <c r="C356" s="3"/>
      <c r="D356" s="3"/>
      <c r="E356" s="3"/>
      <c r="F356" s="3"/>
      <c r="G356" s="3"/>
      <c r="H356" s="3"/>
      <c r="I356" s="3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</row>
    <row r="357" spans="1:28" ht="15" customHeight="1" x14ac:dyDescent="0.25">
      <c r="A357" s="3"/>
      <c r="B357" s="3"/>
      <c r="C357" s="3"/>
      <c r="D357" s="3"/>
      <c r="E357" s="3"/>
      <c r="F357" s="3"/>
      <c r="G357" s="3"/>
      <c r="H357" s="3"/>
      <c r="I357" s="3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</row>
    <row r="358" spans="1:28" ht="15" customHeight="1" x14ac:dyDescent="0.25">
      <c r="A358" s="3"/>
      <c r="B358" s="3"/>
      <c r="C358" s="3"/>
      <c r="D358" s="3"/>
      <c r="E358" s="3"/>
      <c r="F358" s="3"/>
      <c r="G358" s="3"/>
      <c r="H358" s="3"/>
      <c r="I358" s="3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</row>
    <row r="359" spans="1:28" ht="15" customHeight="1" x14ac:dyDescent="0.25">
      <c r="A359" s="3"/>
      <c r="B359" s="3"/>
      <c r="C359" s="3"/>
      <c r="D359" s="3"/>
      <c r="E359" s="3"/>
      <c r="F359" s="3"/>
      <c r="G359" s="3"/>
      <c r="H359" s="3"/>
      <c r="I359" s="3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</row>
    <row r="360" spans="1:28" ht="15" customHeight="1" x14ac:dyDescent="0.25">
      <c r="A360" s="3"/>
      <c r="B360" s="3"/>
      <c r="C360" s="3"/>
      <c r="D360" s="3"/>
      <c r="E360" s="3"/>
      <c r="F360" s="3"/>
      <c r="G360" s="3"/>
      <c r="H360" s="3"/>
      <c r="I360" s="3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</row>
    <row r="361" spans="1:28" ht="15" customHeight="1" x14ac:dyDescent="0.25">
      <c r="A361" s="3"/>
      <c r="B361" s="3"/>
      <c r="C361" s="3"/>
      <c r="D361" s="3"/>
      <c r="E361" s="3"/>
      <c r="F361" s="3"/>
      <c r="G361" s="3"/>
      <c r="H361" s="3"/>
      <c r="I361" s="3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</row>
    <row r="362" spans="1:28" ht="15" customHeight="1" x14ac:dyDescent="0.25">
      <c r="A362" s="3"/>
      <c r="B362" s="3"/>
      <c r="C362" s="3"/>
      <c r="D362" s="3"/>
      <c r="E362" s="3"/>
      <c r="F362" s="3"/>
      <c r="G362" s="3"/>
      <c r="H362" s="3"/>
      <c r="I362" s="3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</row>
    <row r="363" spans="1:28" ht="15" customHeight="1" x14ac:dyDescent="0.25">
      <c r="A363" s="3"/>
      <c r="B363" s="3"/>
      <c r="C363" s="3"/>
      <c r="D363" s="3"/>
      <c r="E363" s="3"/>
      <c r="F363" s="3"/>
      <c r="G363" s="3"/>
      <c r="H363" s="3"/>
      <c r="I363" s="3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</row>
    <row r="364" spans="1:28" ht="15" customHeight="1" x14ac:dyDescent="0.25">
      <c r="A364" s="3"/>
      <c r="B364" s="3"/>
      <c r="C364" s="3"/>
      <c r="D364" s="3"/>
      <c r="E364" s="3"/>
      <c r="F364" s="3"/>
      <c r="G364" s="3"/>
      <c r="H364" s="3"/>
      <c r="I364" s="3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</row>
    <row r="365" spans="1:28" ht="15" customHeight="1" x14ac:dyDescent="0.25">
      <c r="A365" s="3"/>
      <c r="B365" s="3"/>
      <c r="C365" s="3"/>
      <c r="D365" s="3"/>
      <c r="E365" s="3"/>
      <c r="F365" s="3"/>
      <c r="G365" s="3"/>
      <c r="H365" s="3"/>
      <c r="I365" s="3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</row>
    <row r="366" spans="1:28" ht="15" customHeight="1" x14ac:dyDescent="0.25">
      <c r="A366" s="3"/>
      <c r="B366" s="3"/>
      <c r="C366" s="3"/>
      <c r="D366" s="3"/>
      <c r="E366" s="3"/>
      <c r="F366" s="3"/>
      <c r="G366" s="3"/>
      <c r="H366" s="3"/>
      <c r="I366" s="3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</row>
    <row r="367" spans="1:28" ht="15" customHeight="1" x14ac:dyDescent="0.25">
      <c r="A367" s="3"/>
      <c r="B367" s="3"/>
      <c r="C367" s="3"/>
      <c r="D367" s="3"/>
      <c r="E367" s="3"/>
      <c r="F367" s="3"/>
      <c r="G367" s="3"/>
      <c r="H367" s="3"/>
      <c r="I367" s="3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</row>
    <row r="368" spans="1:28" ht="15" customHeight="1" x14ac:dyDescent="0.25">
      <c r="A368" s="3"/>
      <c r="B368" s="3"/>
      <c r="C368" s="3"/>
      <c r="D368" s="3"/>
      <c r="E368" s="3"/>
      <c r="F368" s="3"/>
      <c r="G368" s="3"/>
      <c r="H368" s="3"/>
      <c r="I368" s="3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</row>
    <row r="369" spans="1:28" ht="15" customHeight="1" x14ac:dyDescent="0.25">
      <c r="A369" s="3"/>
      <c r="B369" s="3"/>
      <c r="C369" s="3"/>
      <c r="D369" s="3"/>
      <c r="E369" s="3"/>
      <c r="F369" s="3"/>
      <c r="G369" s="3"/>
      <c r="H369" s="3"/>
      <c r="I369" s="3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</row>
    <row r="370" spans="1:28" ht="15" customHeight="1" x14ac:dyDescent="0.25">
      <c r="A370" s="3"/>
      <c r="B370" s="3"/>
      <c r="C370" s="3"/>
      <c r="D370" s="3"/>
      <c r="E370" s="3"/>
      <c r="F370" s="3"/>
      <c r="G370" s="3"/>
      <c r="H370" s="3"/>
      <c r="I370" s="3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</row>
    <row r="371" spans="1:28" ht="15" customHeight="1" x14ac:dyDescent="0.25">
      <c r="A371" s="3"/>
      <c r="B371" s="3"/>
      <c r="C371" s="3"/>
      <c r="D371" s="3"/>
      <c r="E371" s="3"/>
      <c r="F371" s="3"/>
      <c r="G371" s="3"/>
      <c r="H371" s="3"/>
      <c r="I371" s="3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</row>
    <row r="372" spans="1:28" ht="15" customHeight="1" x14ac:dyDescent="0.25">
      <c r="A372" s="3"/>
      <c r="B372" s="3"/>
      <c r="C372" s="3"/>
      <c r="D372" s="3"/>
      <c r="E372" s="3"/>
      <c r="F372" s="3"/>
      <c r="G372" s="3"/>
      <c r="H372" s="3"/>
      <c r="I372" s="3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</row>
    <row r="373" spans="1:28" ht="15" customHeight="1" x14ac:dyDescent="0.25">
      <c r="A373" s="3"/>
      <c r="B373" s="3"/>
      <c r="C373" s="3"/>
      <c r="D373" s="3"/>
      <c r="E373" s="3"/>
      <c r="F373" s="3"/>
      <c r="G373" s="3"/>
      <c r="H373" s="3"/>
      <c r="I373" s="3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</row>
    <row r="374" spans="1:28" ht="15" customHeight="1" x14ac:dyDescent="0.25">
      <c r="A374" s="3"/>
      <c r="B374" s="3"/>
      <c r="C374" s="3"/>
      <c r="D374" s="3"/>
      <c r="E374" s="3"/>
      <c r="F374" s="3"/>
      <c r="G374" s="3"/>
      <c r="H374" s="3"/>
      <c r="I374" s="3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</row>
    <row r="375" spans="1:28" ht="15" customHeight="1" x14ac:dyDescent="0.25">
      <c r="A375" s="3"/>
      <c r="B375" s="3"/>
      <c r="C375" s="3"/>
      <c r="D375" s="3"/>
      <c r="E375" s="3"/>
      <c r="F375" s="3"/>
      <c r="G375" s="3"/>
      <c r="H375" s="3"/>
      <c r="I375" s="3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</row>
    <row r="376" spans="1:28" ht="15" customHeight="1" x14ac:dyDescent="0.25">
      <c r="A376" s="3"/>
      <c r="B376" s="3"/>
      <c r="C376" s="3"/>
      <c r="D376" s="3"/>
      <c r="E376" s="3"/>
      <c r="F376" s="3"/>
      <c r="G376" s="3"/>
      <c r="H376" s="3"/>
      <c r="I376" s="3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</row>
    <row r="377" spans="1:28" ht="15" customHeight="1" x14ac:dyDescent="0.25">
      <c r="A377" s="3"/>
      <c r="B377" s="3"/>
      <c r="C377" s="3"/>
      <c r="D377" s="3"/>
      <c r="E377" s="3"/>
      <c r="F377" s="3"/>
      <c r="G377" s="3"/>
      <c r="H377" s="3"/>
      <c r="I377" s="3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</row>
    <row r="378" spans="1:28" ht="15" customHeight="1" x14ac:dyDescent="0.25">
      <c r="A378" s="3"/>
      <c r="B378" s="3"/>
      <c r="C378" s="3"/>
      <c r="D378" s="3"/>
      <c r="E378" s="3"/>
      <c r="F378" s="3"/>
      <c r="G378" s="3"/>
      <c r="H378" s="3"/>
      <c r="I378" s="3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</row>
    <row r="379" spans="1:28" ht="15" customHeight="1" x14ac:dyDescent="0.25">
      <c r="A379" s="3"/>
      <c r="B379" s="3"/>
      <c r="C379" s="3"/>
      <c r="D379" s="3"/>
      <c r="E379" s="3"/>
      <c r="F379" s="3"/>
      <c r="G379" s="3"/>
      <c r="H379" s="3"/>
      <c r="I379" s="3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</row>
    <row r="380" spans="1:28" ht="15" customHeight="1" x14ac:dyDescent="0.25">
      <c r="A380" s="3"/>
      <c r="B380" s="3"/>
      <c r="C380" s="3"/>
      <c r="D380" s="3"/>
      <c r="E380" s="3"/>
      <c r="F380" s="3"/>
      <c r="G380" s="3"/>
      <c r="H380" s="3"/>
      <c r="I380" s="3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</row>
    <row r="381" spans="1:28" ht="15" customHeight="1" x14ac:dyDescent="0.25">
      <c r="A381" s="3"/>
      <c r="B381" s="3"/>
      <c r="C381" s="3"/>
      <c r="D381" s="3"/>
      <c r="E381" s="3"/>
      <c r="F381" s="3"/>
      <c r="G381" s="3"/>
      <c r="H381" s="3"/>
      <c r="I381" s="3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</row>
    <row r="382" spans="1:28" ht="15" customHeight="1" x14ac:dyDescent="0.25">
      <c r="A382" s="3"/>
      <c r="B382" s="3"/>
      <c r="C382" s="3"/>
      <c r="D382" s="3"/>
      <c r="E382" s="3"/>
      <c r="F382" s="3"/>
      <c r="G382" s="3"/>
      <c r="H382" s="3"/>
      <c r="I382" s="3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</row>
    <row r="383" spans="1:28" ht="15" customHeight="1" x14ac:dyDescent="0.25">
      <c r="A383" s="3"/>
      <c r="B383" s="3"/>
      <c r="C383" s="3"/>
      <c r="D383" s="3"/>
      <c r="E383" s="3"/>
      <c r="F383" s="3"/>
      <c r="G383" s="3"/>
      <c r="H383" s="3"/>
      <c r="I383" s="3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</row>
    <row r="384" spans="1:28" ht="15" customHeight="1" x14ac:dyDescent="0.25">
      <c r="A384" s="3"/>
      <c r="B384" s="3"/>
      <c r="C384" s="3"/>
      <c r="D384" s="3"/>
      <c r="E384" s="3"/>
      <c r="F384" s="3"/>
      <c r="G384" s="3"/>
      <c r="H384" s="3"/>
      <c r="I384" s="3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</row>
    <row r="385" spans="1:28" ht="15" customHeight="1" x14ac:dyDescent="0.25">
      <c r="A385" s="3"/>
      <c r="B385" s="3"/>
      <c r="C385" s="3"/>
      <c r="D385" s="3"/>
      <c r="E385" s="3"/>
      <c r="F385" s="3"/>
      <c r="G385" s="3"/>
      <c r="H385" s="3"/>
      <c r="I385" s="3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</row>
    <row r="386" spans="1:28" ht="15" customHeight="1" x14ac:dyDescent="0.25">
      <c r="A386" s="3"/>
      <c r="B386" s="3"/>
      <c r="C386" s="3"/>
      <c r="D386" s="3"/>
      <c r="E386" s="3"/>
      <c r="F386" s="3"/>
      <c r="G386" s="3"/>
      <c r="H386" s="3"/>
      <c r="I386" s="3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</row>
    <row r="387" spans="1:28" ht="15" customHeight="1" x14ac:dyDescent="0.25">
      <c r="A387" s="3"/>
      <c r="B387" s="3"/>
      <c r="C387" s="3"/>
      <c r="D387" s="3"/>
      <c r="E387" s="3"/>
      <c r="F387" s="3"/>
      <c r="G387" s="3"/>
      <c r="H387" s="3"/>
      <c r="I387" s="3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</row>
    <row r="388" spans="1:28" ht="15" customHeight="1" x14ac:dyDescent="0.25">
      <c r="A388" s="3"/>
      <c r="B388" s="3"/>
      <c r="C388" s="3"/>
      <c r="D388" s="3"/>
      <c r="E388" s="3"/>
      <c r="F388" s="3"/>
      <c r="G388" s="3"/>
      <c r="H388" s="3"/>
      <c r="I388" s="3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</row>
    <row r="389" spans="1:28" ht="15" customHeight="1" x14ac:dyDescent="0.25">
      <c r="A389" s="3"/>
      <c r="B389" s="3"/>
      <c r="C389" s="3"/>
      <c r="D389" s="3"/>
      <c r="E389" s="3"/>
      <c r="F389" s="3"/>
      <c r="G389" s="3"/>
      <c r="H389" s="3"/>
      <c r="I389" s="3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</row>
    <row r="390" spans="1:28" ht="15" customHeight="1" x14ac:dyDescent="0.25">
      <c r="A390" s="3"/>
      <c r="B390" s="3"/>
      <c r="C390" s="3"/>
      <c r="D390" s="3"/>
      <c r="E390" s="3"/>
      <c r="F390" s="3"/>
      <c r="G390" s="3"/>
      <c r="H390" s="3"/>
      <c r="I390" s="3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</row>
    <row r="391" spans="1:28" ht="15" customHeight="1" x14ac:dyDescent="0.25">
      <c r="A391" s="3"/>
      <c r="B391" s="3"/>
      <c r="C391" s="3"/>
      <c r="D391" s="3"/>
      <c r="E391" s="3"/>
      <c r="F391" s="3"/>
      <c r="G391" s="3"/>
      <c r="H391" s="3"/>
      <c r="I391" s="3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</row>
    <row r="392" spans="1:28" ht="15" customHeight="1" x14ac:dyDescent="0.25">
      <c r="A392" s="3"/>
      <c r="B392" s="3"/>
      <c r="C392" s="3"/>
      <c r="D392" s="3"/>
      <c r="E392" s="3"/>
      <c r="F392" s="3"/>
      <c r="G392" s="3"/>
      <c r="H392" s="3"/>
      <c r="I392" s="3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</row>
    <row r="393" spans="1:28" ht="15" customHeight="1" x14ac:dyDescent="0.25">
      <c r="A393" s="3"/>
      <c r="B393" s="3"/>
      <c r="C393" s="3"/>
      <c r="D393" s="3"/>
      <c r="E393" s="3"/>
      <c r="F393" s="3"/>
      <c r="G393" s="3"/>
      <c r="H393" s="3"/>
      <c r="I393" s="3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</row>
    <row r="394" spans="1:28" ht="15" customHeight="1" x14ac:dyDescent="0.25">
      <c r="A394" s="3"/>
      <c r="B394" s="3"/>
      <c r="C394" s="3"/>
      <c r="D394" s="3"/>
      <c r="E394" s="3"/>
      <c r="F394" s="3"/>
      <c r="G394" s="3"/>
      <c r="H394" s="3"/>
      <c r="I394" s="3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</row>
    <row r="395" spans="1:28" ht="15" customHeight="1" x14ac:dyDescent="0.25">
      <c r="A395" s="3"/>
      <c r="B395" s="3"/>
      <c r="C395" s="3"/>
      <c r="D395" s="3"/>
      <c r="E395" s="3"/>
      <c r="F395" s="3"/>
      <c r="G395" s="3"/>
      <c r="H395" s="3"/>
      <c r="I395" s="3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</row>
  </sheetData>
  <conditionalFormatting sqref="J108:J125">
    <cfRule type="cellIs" dxfId="0" priority="1" stopIfTrue="1" operator="lessThan">
      <formula>4</formula>
    </cfRule>
  </conditionalFormatting>
  <pageMargins left="0.7" right="0.7" top="0.78740200000000005" bottom="0.78740200000000005" header="0.3" footer="0.3"/>
  <pageSetup orientation="portrait"/>
  <headerFooter>
    <oddFooter>&amp;C&amp;"Helvetica Neue,Regular"&amp;12&amp;K000000&amp;P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1"/>
  <sheetViews>
    <sheetView showGridLines="0" tabSelected="1" zoomScaleNormal="100" workbookViewId="0"/>
  </sheetViews>
  <sheetFormatPr defaultColWidth="9" defaultRowHeight="12.75" customHeight="1" x14ac:dyDescent="0.25"/>
  <cols>
    <col min="1" max="1" width="9.88671875" style="44" customWidth="1"/>
    <col min="2" max="2" width="18.6640625" style="44" customWidth="1"/>
    <col min="3" max="3" width="20.109375" style="44" customWidth="1"/>
    <col min="4" max="8" width="9" style="44" hidden="1" customWidth="1"/>
    <col min="9" max="9" width="10.5546875" style="44" customWidth="1"/>
    <col min="10" max="10" width="5.88671875" style="44" customWidth="1"/>
    <col min="11" max="11" width="19.44140625" style="44" customWidth="1"/>
    <col min="12" max="12" width="19.109375" style="44" customWidth="1"/>
    <col min="13" max="13" width="9" style="40" customWidth="1"/>
    <col min="14" max="14" width="20.88671875" style="44" customWidth="1"/>
    <col min="15" max="15" width="19.6640625" style="44" customWidth="1"/>
    <col min="16" max="16" width="8.44140625" style="44" customWidth="1"/>
    <col min="17" max="17" width="14.109375" style="44" customWidth="1"/>
    <col min="18" max="19" width="22.109375" style="44" customWidth="1"/>
    <col min="20" max="20" width="19.5546875" style="44" customWidth="1"/>
    <col min="21" max="23" width="9" style="44" customWidth="1"/>
    <col min="24" max="24" width="16.33203125" style="44" customWidth="1"/>
    <col min="25" max="25" width="19.109375" style="44" customWidth="1"/>
    <col min="26" max="28" width="9" style="44" customWidth="1"/>
    <col min="29" max="29" width="19.44140625" style="44" customWidth="1"/>
    <col min="30" max="30" width="17.5546875" style="44" customWidth="1"/>
    <col min="31" max="33" width="9" style="44" customWidth="1"/>
    <col min="34" max="34" width="16.109375" style="44" customWidth="1"/>
    <col min="35" max="37" width="9" style="44" customWidth="1"/>
    <col min="38" max="16384" width="9" style="44"/>
  </cols>
  <sheetData>
    <row r="1" spans="1:18" ht="15" customHeight="1" x14ac:dyDescent="0.25">
      <c r="A1" s="45" t="s">
        <v>0</v>
      </c>
      <c r="B1" s="39" t="s">
        <v>481</v>
      </c>
      <c r="C1" s="39" t="s">
        <v>3</v>
      </c>
      <c r="D1" s="39"/>
      <c r="E1" s="39"/>
      <c r="F1" s="39"/>
      <c r="G1" s="39"/>
      <c r="H1" s="39"/>
      <c r="I1" s="45" t="s">
        <v>201</v>
      </c>
      <c r="J1" s="39" t="s">
        <v>481</v>
      </c>
      <c r="K1" s="39" t="s">
        <v>3</v>
      </c>
      <c r="M1" s="45" t="s">
        <v>479</v>
      </c>
      <c r="N1" s="39"/>
      <c r="O1" s="39"/>
      <c r="P1" s="45" t="s">
        <v>477</v>
      </c>
      <c r="Q1" s="39"/>
    </row>
    <row r="2" spans="1:18" ht="15" customHeight="1" x14ac:dyDescent="0.25">
      <c r="A2" s="44">
        <v>1</v>
      </c>
      <c r="B2" s="46">
        <v>43</v>
      </c>
      <c r="C2" s="41" t="s">
        <v>13</v>
      </c>
      <c r="D2" s="44">
        <v>5</v>
      </c>
      <c r="E2" s="44">
        <v>2</v>
      </c>
      <c r="F2" s="44">
        <v>8</v>
      </c>
      <c r="G2" s="44">
        <v>16</v>
      </c>
      <c r="H2" s="44">
        <v>28</v>
      </c>
      <c r="I2" s="44">
        <v>1</v>
      </c>
      <c r="J2" s="47">
        <v>55</v>
      </c>
      <c r="K2" s="45" t="s">
        <v>9</v>
      </c>
      <c r="M2" s="44">
        <v>1</v>
      </c>
      <c r="N2" s="45" t="s">
        <v>398</v>
      </c>
      <c r="O2" s="45" t="s">
        <v>129</v>
      </c>
      <c r="P2" s="50">
        <v>44844.633333333331</v>
      </c>
      <c r="Q2" s="39"/>
    </row>
    <row r="3" spans="1:18" ht="15" customHeight="1" x14ac:dyDescent="0.25">
      <c r="A3" s="54">
        <v>2</v>
      </c>
      <c r="B3" s="55">
        <v>65</v>
      </c>
      <c r="C3" s="56" t="s">
        <v>15</v>
      </c>
      <c r="D3" s="44">
        <v>5</v>
      </c>
      <c r="E3" s="44">
        <v>1</v>
      </c>
      <c r="F3" s="44">
        <v>14</v>
      </c>
      <c r="G3" s="44">
        <v>17</v>
      </c>
      <c r="H3" s="44">
        <v>25</v>
      </c>
      <c r="I3" s="44">
        <v>2</v>
      </c>
      <c r="J3" s="47">
        <v>62</v>
      </c>
      <c r="K3" s="45" t="s">
        <v>13</v>
      </c>
      <c r="M3" s="44">
        <v>2</v>
      </c>
      <c r="N3" s="45" t="s">
        <v>410</v>
      </c>
      <c r="O3" s="45" t="s">
        <v>13</v>
      </c>
      <c r="P3" s="50">
        <v>44844.654861111114</v>
      </c>
      <c r="Q3" s="39"/>
    </row>
    <row r="4" spans="1:18" ht="15" customHeight="1" x14ac:dyDescent="0.25">
      <c r="A4" s="44">
        <v>3</v>
      </c>
      <c r="B4" s="46">
        <v>73</v>
      </c>
      <c r="C4" s="41" t="s">
        <v>11</v>
      </c>
      <c r="D4" s="44">
        <v>6</v>
      </c>
      <c r="E4" s="44">
        <v>10</v>
      </c>
      <c r="F4" s="44">
        <v>12</v>
      </c>
      <c r="G4" s="44">
        <v>22</v>
      </c>
      <c r="H4" s="44">
        <v>26</v>
      </c>
      <c r="I4" s="54">
        <v>3</v>
      </c>
      <c r="J4" s="55">
        <v>74</v>
      </c>
      <c r="K4" s="56" t="s">
        <v>15</v>
      </c>
      <c r="M4" s="44">
        <v>3</v>
      </c>
      <c r="N4" s="45" t="s">
        <v>400</v>
      </c>
      <c r="O4" s="45" t="s">
        <v>129</v>
      </c>
      <c r="P4" s="50">
        <v>44844.675000000003</v>
      </c>
      <c r="Q4" s="39"/>
    </row>
    <row r="5" spans="1:18" ht="15" customHeight="1" x14ac:dyDescent="0.25">
      <c r="A5" s="44">
        <v>4</v>
      </c>
      <c r="B5" s="46">
        <v>91</v>
      </c>
      <c r="C5" s="41" t="s">
        <v>17</v>
      </c>
      <c r="D5" s="44">
        <v>6</v>
      </c>
      <c r="E5" s="44">
        <v>3</v>
      </c>
      <c r="F5" s="44">
        <v>15</v>
      </c>
      <c r="G5" s="44">
        <v>20</v>
      </c>
      <c r="H5" s="44">
        <v>35</v>
      </c>
      <c r="I5" s="44">
        <v>4</v>
      </c>
      <c r="J5" s="47">
        <v>83</v>
      </c>
      <c r="K5" s="45" t="s">
        <v>21</v>
      </c>
      <c r="M5" s="44">
        <v>4</v>
      </c>
      <c r="N5" s="45" t="s">
        <v>412</v>
      </c>
      <c r="O5" s="45" t="s">
        <v>13</v>
      </c>
      <c r="P5" s="50">
        <v>44844.698611111111</v>
      </c>
      <c r="Q5" s="39"/>
    </row>
    <row r="6" spans="1:18" ht="15" customHeight="1" x14ac:dyDescent="0.25">
      <c r="A6" s="44">
        <v>5</v>
      </c>
      <c r="B6" s="46">
        <v>96</v>
      </c>
      <c r="C6" s="41" t="s">
        <v>9</v>
      </c>
      <c r="D6" s="44">
        <v>4</v>
      </c>
      <c r="E6" s="44">
        <v>9</v>
      </c>
      <c r="F6" s="44">
        <v>13</v>
      </c>
      <c r="G6" s="44">
        <v>18</v>
      </c>
      <c r="H6" s="44">
        <v>51</v>
      </c>
      <c r="I6" s="44">
        <v>5</v>
      </c>
      <c r="J6" s="48">
        <v>84</v>
      </c>
      <c r="K6" s="39" t="s">
        <v>35</v>
      </c>
      <c r="M6" s="44">
        <v>5</v>
      </c>
      <c r="N6" s="45" t="s">
        <v>404</v>
      </c>
      <c r="O6" s="45" t="s">
        <v>390</v>
      </c>
      <c r="P6" s="50">
        <v>44844.713194444441</v>
      </c>
      <c r="Q6" s="39"/>
    </row>
    <row r="7" spans="1:18" ht="15" customHeight="1" x14ac:dyDescent="0.25">
      <c r="A7" s="44">
        <v>6</v>
      </c>
      <c r="B7" s="46">
        <v>103</v>
      </c>
      <c r="C7" s="41" t="s">
        <v>25</v>
      </c>
      <c r="D7" s="44">
        <v>6</v>
      </c>
      <c r="E7" s="44">
        <v>6</v>
      </c>
      <c r="F7" s="44">
        <v>30</v>
      </c>
      <c r="G7" s="44">
        <v>32</v>
      </c>
      <c r="H7" s="44">
        <v>33</v>
      </c>
      <c r="I7" s="44">
        <v>6</v>
      </c>
      <c r="J7" s="47">
        <v>96</v>
      </c>
      <c r="K7" s="45" t="s">
        <v>17</v>
      </c>
      <c r="M7" s="44">
        <v>6</v>
      </c>
      <c r="N7" s="45" t="s">
        <v>401</v>
      </c>
      <c r="O7" s="45" t="s">
        <v>129</v>
      </c>
      <c r="P7" s="50">
        <v>44844.714583333334</v>
      </c>
      <c r="Q7" s="39"/>
    </row>
    <row r="8" spans="1:18" ht="15" customHeight="1" x14ac:dyDescent="0.25">
      <c r="A8" s="44">
        <v>7</v>
      </c>
      <c r="B8" s="46">
        <v>109</v>
      </c>
      <c r="C8" s="41" t="s">
        <v>20</v>
      </c>
      <c r="D8" s="44">
        <v>5</v>
      </c>
      <c r="E8" s="44">
        <v>7</v>
      </c>
      <c r="F8" s="44">
        <v>34</v>
      </c>
      <c r="G8" s="44">
        <v>40</v>
      </c>
      <c r="H8" s="44">
        <v>42</v>
      </c>
      <c r="I8" s="44">
        <v>7</v>
      </c>
      <c r="J8" s="47">
        <v>135</v>
      </c>
      <c r="K8" s="45" t="s">
        <v>11</v>
      </c>
      <c r="M8" s="44">
        <v>7</v>
      </c>
      <c r="N8" s="45" t="s">
        <v>392</v>
      </c>
      <c r="O8" s="45" t="s">
        <v>391</v>
      </c>
      <c r="P8" s="50">
        <v>44844.716666666667</v>
      </c>
      <c r="Q8" s="39"/>
    </row>
    <row r="9" spans="1:18" ht="15" customHeight="1" x14ac:dyDescent="0.25">
      <c r="A9" s="44">
        <v>8</v>
      </c>
      <c r="B9" s="46">
        <v>116</v>
      </c>
      <c r="C9" s="41" t="s">
        <v>21</v>
      </c>
      <c r="D9" s="44">
        <v>6</v>
      </c>
      <c r="E9" s="44">
        <v>21</v>
      </c>
      <c r="F9" s="44">
        <v>23</v>
      </c>
      <c r="G9" s="44">
        <v>24</v>
      </c>
      <c r="H9" s="44">
        <v>56</v>
      </c>
      <c r="I9" s="44">
        <v>8</v>
      </c>
      <c r="J9" s="47">
        <v>142</v>
      </c>
      <c r="K9" s="45" t="s">
        <v>25</v>
      </c>
      <c r="M9" s="44">
        <v>8</v>
      </c>
      <c r="N9" s="45" t="s">
        <v>409</v>
      </c>
      <c r="O9" s="45" t="s">
        <v>13</v>
      </c>
      <c r="P9" s="50">
        <v>44844.718055555553</v>
      </c>
      <c r="Q9" s="39"/>
    </row>
    <row r="10" spans="1:18" ht="15" customHeight="1" x14ac:dyDescent="0.25">
      <c r="A10" s="44">
        <v>9</v>
      </c>
      <c r="B10" s="46">
        <v>128</v>
      </c>
      <c r="C10" s="42" t="s">
        <v>7</v>
      </c>
      <c r="D10" s="44">
        <v>5</v>
      </c>
      <c r="E10" s="44">
        <v>4</v>
      </c>
      <c r="F10" s="44">
        <v>27</v>
      </c>
      <c r="G10" s="44">
        <v>43</v>
      </c>
      <c r="H10" s="44">
        <v>54</v>
      </c>
      <c r="I10" s="44">
        <v>9</v>
      </c>
      <c r="J10" s="47">
        <v>148</v>
      </c>
      <c r="K10" s="45" t="s">
        <v>7</v>
      </c>
      <c r="M10" s="44">
        <v>9</v>
      </c>
      <c r="N10" s="45" t="s">
        <v>414</v>
      </c>
      <c r="O10" s="45" t="s">
        <v>13</v>
      </c>
      <c r="P10" s="50">
        <v>44844.720138888886</v>
      </c>
      <c r="Q10" s="39"/>
    </row>
    <row r="11" spans="1:18" ht="15" customHeight="1" x14ac:dyDescent="0.25">
      <c r="A11" s="44">
        <v>10</v>
      </c>
      <c r="B11" s="46">
        <v>150</v>
      </c>
      <c r="C11" s="41" t="s">
        <v>35</v>
      </c>
      <c r="D11" s="44">
        <v>6</v>
      </c>
      <c r="E11" s="44">
        <v>19</v>
      </c>
      <c r="F11" s="44">
        <v>36</v>
      </c>
      <c r="G11" s="44">
        <v>44</v>
      </c>
      <c r="H11" s="44">
        <v>47</v>
      </c>
      <c r="I11" s="44">
        <v>10</v>
      </c>
      <c r="J11" s="47">
        <v>154</v>
      </c>
      <c r="K11" s="45" t="s">
        <v>60</v>
      </c>
      <c r="M11" s="44">
        <v>10</v>
      </c>
      <c r="N11" s="45" t="s">
        <v>427</v>
      </c>
      <c r="O11" s="45" t="s">
        <v>396</v>
      </c>
      <c r="P11" s="50">
        <v>44844.731944444444</v>
      </c>
      <c r="Q11" s="39"/>
    </row>
    <row r="12" spans="1:18" ht="15" customHeight="1" x14ac:dyDescent="0.25">
      <c r="A12" s="44">
        <v>11</v>
      </c>
      <c r="B12" s="46">
        <v>196</v>
      </c>
      <c r="C12" s="41" t="s">
        <v>43</v>
      </c>
      <c r="D12" s="44">
        <v>5</v>
      </c>
      <c r="E12" s="44">
        <v>5</v>
      </c>
      <c r="F12" s="44">
        <v>39</v>
      </c>
      <c r="G12" s="44">
        <v>48</v>
      </c>
      <c r="H12" s="44">
        <v>58</v>
      </c>
      <c r="I12" s="54">
        <v>11</v>
      </c>
      <c r="J12" s="55">
        <v>170</v>
      </c>
      <c r="K12" s="56" t="s">
        <v>27</v>
      </c>
      <c r="M12" s="44">
        <v>11</v>
      </c>
      <c r="N12" s="45" t="s">
        <v>387</v>
      </c>
      <c r="O12" s="45" t="s">
        <v>7</v>
      </c>
      <c r="P12" s="39"/>
      <c r="Q12" s="39"/>
      <c r="R12" s="39"/>
    </row>
    <row r="13" spans="1:18" ht="15" customHeight="1" x14ac:dyDescent="0.25">
      <c r="A13" s="44">
        <v>12</v>
      </c>
      <c r="B13" s="46">
        <v>207</v>
      </c>
      <c r="C13" s="42" t="s">
        <v>81</v>
      </c>
      <c r="D13" s="44">
        <v>5</v>
      </c>
      <c r="E13" s="44">
        <v>11</v>
      </c>
      <c r="F13" s="44">
        <v>46</v>
      </c>
      <c r="G13" s="44">
        <v>60</v>
      </c>
      <c r="H13" s="44">
        <v>61</v>
      </c>
      <c r="I13" s="44">
        <v>12</v>
      </c>
      <c r="J13" s="47">
        <v>186</v>
      </c>
      <c r="K13" s="45" t="s">
        <v>74</v>
      </c>
      <c r="M13" s="44">
        <v>12</v>
      </c>
      <c r="N13" s="45" t="s">
        <v>422</v>
      </c>
      <c r="O13" s="45" t="s">
        <v>397</v>
      </c>
      <c r="P13" s="39"/>
      <c r="Q13" s="39"/>
      <c r="R13" s="39"/>
    </row>
    <row r="14" spans="1:18" ht="15" customHeight="1" x14ac:dyDescent="0.25">
      <c r="A14" s="54">
        <v>13</v>
      </c>
      <c r="B14" s="55">
        <v>227</v>
      </c>
      <c r="C14" s="56" t="s">
        <v>27</v>
      </c>
      <c r="D14" s="44">
        <v>4</v>
      </c>
      <c r="E14" s="44">
        <v>57</v>
      </c>
      <c r="F14" s="44">
        <v>64</v>
      </c>
      <c r="G14" s="44">
        <v>70</v>
      </c>
      <c r="H14" s="44">
        <v>71</v>
      </c>
      <c r="I14" s="44">
        <v>13</v>
      </c>
      <c r="J14" s="47">
        <v>203</v>
      </c>
      <c r="K14" s="45" t="s">
        <v>20</v>
      </c>
      <c r="M14" s="44">
        <v>13</v>
      </c>
      <c r="N14" s="45" t="s">
        <v>393</v>
      </c>
      <c r="O14" s="45" t="s">
        <v>391</v>
      </c>
      <c r="P14" s="39"/>
      <c r="Q14" s="39"/>
      <c r="R14" s="39"/>
    </row>
    <row r="15" spans="1:18" ht="15" customHeight="1" x14ac:dyDescent="0.25">
      <c r="A15" s="44">
        <v>14</v>
      </c>
      <c r="B15" s="46">
        <v>239</v>
      </c>
      <c r="C15" s="41" t="s">
        <v>60</v>
      </c>
      <c r="D15" s="44">
        <v>4</v>
      </c>
      <c r="E15" s="44">
        <v>53</v>
      </c>
      <c r="F15" s="44">
        <v>73</v>
      </c>
      <c r="G15" s="44">
        <v>74</v>
      </c>
      <c r="H15" s="44">
        <v>75</v>
      </c>
      <c r="I15" s="44">
        <v>14</v>
      </c>
      <c r="J15" s="47">
        <v>207</v>
      </c>
      <c r="K15" s="45" t="s">
        <v>81</v>
      </c>
      <c r="M15" s="44">
        <v>14</v>
      </c>
      <c r="N15" s="45" t="s">
        <v>423</v>
      </c>
      <c r="O15" s="45" t="s">
        <v>397</v>
      </c>
      <c r="P15" s="39"/>
      <c r="Q15" s="39"/>
      <c r="R15" s="39"/>
    </row>
    <row r="16" spans="1:18" ht="15" customHeight="1" x14ac:dyDescent="0.25">
      <c r="A16" s="39">
        <v>15</v>
      </c>
      <c r="B16" s="46">
        <v>277</v>
      </c>
      <c r="C16" s="41" t="s">
        <v>72</v>
      </c>
      <c r="D16" s="39"/>
      <c r="E16" s="39"/>
      <c r="F16" s="39"/>
      <c r="G16" s="39"/>
      <c r="H16" s="39"/>
      <c r="I16" s="44">
        <v>15</v>
      </c>
      <c r="J16" s="47">
        <v>235</v>
      </c>
      <c r="K16" s="45" t="s">
        <v>43</v>
      </c>
      <c r="M16" s="44">
        <v>15</v>
      </c>
      <c r="N16" s="45" t="s">
        <v>407</v>
      </c>
      <c r="O16" s="45" t="s">
        <v>390</v>
      </c>
      <c r="P16" s="39"/>
      <c r="Q16" s="39"/>
      <c r="R16" s="39"/>
    </row>
    <row r="17" spans="1:18" ht="15" customHeight="1" x14ac:dyDescent="0.25">
      <c r="A17" s="39"/>
      <c r="B17" s="43"/>
      <c r="C17" s="41"/>
      <c r="D17" s="39"/>
      <c r="E17" s="39"/>
      <c r="F17" s="39"/>
      <c r="G17" s="39"/>
      <c r="H17" s="39"/>
      <c r="I17" s="39">
        <v>16</v>
      </c>
      <c r="J17" s="48">
        <v>250</v>
      </c>
      <c r="K17" s="39" t="s">
        <v>72</v>
      </c>
      <c r="M17" s="44">
        <v>16</v>
      </c>
      <c r="N17" s="45" t="s">
        <v>408</v>
      </c>
      <c r="O17" s="45" t="s">
        <v>390</v>
      </c>
      <c r="P17" s="39"/>
      <c r="Q17" s="39"/>
      <c r="R17" s="39"/>
    </row>
    <row r="18" spans="1:18" ht="15" customHeight="1" x14ac:dyDescent="0.25">
      <c r="D18" s="39"/>
      <c r="E18" s="39"/>
      <c r="F18" s="39"/>
      <c r="G18" s="39"/>
      <c r="H18" s="39"/>
      <c r="I18" s="49" t="s">
        <v>482</v>
      </c>
      <c r="J18" s="47">
        <v>265</v>
      </c>
      <c r="K18" s="45" t="s">
        <v>48</v>
      </c>
      <c r="M18" s="44">
        <v>17</v>
      </c>
      <c r="N18" s="45" t="s">
        <v>402</v>
      </c>
      <c r="O18" s="45" t="s">
        <v>396</v>
      </c>
      <c r="P18" s="39"/>
      <c r="Q18" s="39"/>
      <c r="R18" s="39"/>
    </row>
    <row r="19" spans="1:18" ht="15" customHeight="1" x14ac:dyDescent="0.25">
      <c r="A19" s="45" t="s">
        <v>292</v>
      </c>
      <c r="B19" s="39" t="s">
        <v>481</v>
      </c>
      <c r="C19" s="39" t="s">
        <v>3</v>
      </c>
      <c r="D19" s="44">
        <v>6</v>
      </c>
      <c r="E19" s="44">
        <v>4</v>
      </c>
      <c r="F19" s="44">
        <v>5</v>
      </c>
      <c r="G19" s="44">
        <v>21</v>
      </c>
      <c r="H19" s="44">
        <v>27</v>
      </c>
      <c r="M19" s="44">
        <v>18</v>
      </c>
      <c r="N19" s="45" t="s">
        <v>419</v>
      </c>
      <c r="O19" s="45" t="s">
        <v>403</v>
      </c>
      <c r="P19" s="39"/>
      <c r="Q19" s="39"/>
      <c r="R19" s="39"/>
    </row>
    <row r="20" spans="1:18" ht="15" customHeight="1" x14ac:dyDescent="0.25">
      <c r="A20" s="44">
        <v>1</v>
      </c>
      <c r="B20" s="44">
        <v>39</v>
      </c>
      <c r="C20" s="45" t="s">
        <v>72</v>
      </c>
      <c r="D20" s="44">
        <v>6</v>
      </c>
      <c r="E20" s="44">
        <v>6</v>
      </c>
      <c r="F20" s="44">
        <v>16</v>
      </c>
      <c r="G20" s="44">
        <v>19</v>
      </c>
      <c r="H20" s="44">
        <v>23</v>
      </c>
      <c r="M20" s="44">
        <v>19</v>
      </c>
      <c r="N20" s="45" t="s">
        <v>418</v>
      </c>
      <c r="O20" s="45" t="s">
        <v>403</v>
      </c>
      <c r="P20" s="39"/>
      <c r="Q20" s="39"/>
      <c r="R20" s="39"/>
    </row>
    <row r="21" spans="1:18" ht="15" customHeight="1" x14ac:dyDescent="0.25">
      <c r="A21" s="44">
        <v>2</v>
      </c>
      <c r="B21" s="44">
        <v>57</v>
      </c>
      <c r="C21" s="45" t="s">
        <v>35</v>
      </c>
      <c r="D21" s="44">
        <v>6</v>
      </c>
      <c r="E21" s="44">
        <v>9</v>
      </c>
      <c r="F21" s="44">
        <v>11</v>
      </c>
      <c r="G21" s="44">
        <v>13</v>
      </c>
      <c r="H21" s="44">
        <v>35</v>
      </c>
      <c r="I21" s="49" t="s">
        <v>118</v>
      </c>
      <c r="J21" s="39" t="s">
        <v>481</v>
      </c>
      <c r="K21" s="39" t="s">
        <v>3</v>
      </c>
      <c r="M21" s="44">
        <v>20</v>
      </c>
      <c r="N21" s="45" t="s">
        <v>413</v>
      </c>
      <c r="O21" s="45" t="s">
        <v>13</v>
      </c>
      <c r="P21" s="39"/>
      <c r="Q21" s="39"/>
      <c r="R21" s="39"/>
    </row>
    <row r="22" spans="1:18" ht="15" customHeight="1" x14ac:dyDescent="0.25">
      <c r="A22" s="44">
        <v>3</v>
      </c>
      <c r="B22" s="44">
        <v>78</v>
      </c>
      <c r="C22" s="45" t="s">
        <v>11</v>
      </c>
      <c r="D22" s="44">
        <v>6</v>
      </c>
      <c r="E22" s="44">
        <v>20</v>
      </c>
      <c r="F22" s="44">
        <v>24</v>
      </c>
      <c r="G22" s="44">
        <v>26</v>
      </c>
      <c r="H22" s="44">
        <v>30</v>
      </c>
      <c r="I22" s="40">
        <v>1</v>
      </c>
      <c r="J22" s="44">
        <v>37</v>
      </c>
      <c r="K22" s="44" t="s">
        <v>11</v>
      </c>
      <c r="M22" s="44">
        <v>21</v>
      </c>
      <c r="N22" s="45" t="s">
        <v>411</v>
      </c>
      <c r="O22" s="45" t="s">
        <v>13</v>
      </c>
      <c r="P22" s="39"/>
      <c r="Q22" s="39"/>
      <c r="R22" s="39"/>
    </row>
    <row r="23" spans="1:18" ht="15" customHeight="1" x14ac:dyDescent="0.25">
      <c r="A23" s="44">
        <v>4</v>
      </c>
      <c r="B23" s="44">
        <v>83</v>
      </c>
      <c r="C23" s="45" t="s">
        <v>13</v>
      </c>
      <c r="D23" s="44">
        <v>6</v>
      </c>
      <c r="E23" s="44">
        <v>10</v>
      </c>
      <c r="F23" s="44">
        <v>17</v>
      </c>
      <c r="G23" s="44">
        <v>36</v>
      </c>
      <c r="H23" s="44">
        <v>37</v>
      </c>
      <c r="I23" s="40">
        <v>2</v>
      </c>
      <c r="J23" s="44">
        <v>49</v>
      </c>
      <c r="K23" s="44" t="s">
        <v>21</v>
      </c>
      <c r="M23" s="44">
        <v>22</v>
      </c>
      <c r="N23" s="45" t="s">
        <v>386</v>
      </c>
      <c r="O23" s="45" t="s">
        <v>7</v>
      </c>
      <c r="P23" s="39"/>
      <c r="Q23" s="39"/>
      <c r="R23" s="39"/>
    </row>
    <row r="24" spans="1:18" ht="15" customHeight="1" x14ac:dyDescent="0.25">
      <c r="A24" s="44">
        <v>5</v>
      </c>
      <c r="B24" s="44">
        <v>95</v>
      </c>
      <c r="C24" s="45" t="s">
        <v>21</v>
      </c>
      <c r="D24" s="44">
        <v>4</v>
      </c>
      <c r="E24" s="44">
        <v>3</v>
      </c>
      <c r="F24" s="44">
        <v>25</v>
      </c>
      <c r="G24" s="44">
        <v>34</v>
      </c>
      <c r="H24" s="44">
        <v>41</v>
      </c>
      <c r="I24" s="40">
        <v>3</v>
      </c>
      <c r="J24" s="44">
        <v>74</v>
      </c>
      <c r="K24" s="44" t="s">
        <v>35</v>
      </c>
      <c r="M24" s="44">
        <v>23</v>
      </c>
      <c r="N24" s="45" t="s">
        <v>388</v>
      </c>
      <c r="O24" s="45" t="s">
        <v>7</v>
      </c>
      <c r="P24" s="39"/>
      <c r="Q24" s="39"/>
      <c r="R24" s="39"/>
    </row>
    <row r="25" spans="1:18" ht="15" customHeight="1" x14ac:dyDescent="0.25">
      <c r="A25" s="44">
        <v>6</v>
      </c>
      <c r="B25" s="44">
        <v>100</v>
      </c>
      <c r="C25" s="45" t="s">
        <v>60</v>
      </c>
      <c r="D25" s="44">
        <v>5</v>
      </c>
      <c r="E25" s="44">
        <v>1</v>
      </c>
      <c r="F25" s="44">
        <v>31</v>
      </c>
      <c r="G25" s="44">
        <v>32</v>
      </c>
      <c r="H25" s="44">
        <v>50</v>
      </c>
      <c r="I25" s="40">
        <v>4</v>
      </c>
      <c r="J25" s="44">
        <v>81</v>
      </c>
      <c r="K25" s="44" t="s">
        <v>25</v>
      </c>
      <c r="M25" s="44">
        <v>24</v>
      </c>
      <c r="N25" s="45" t="s">
        <v>389</v>
      </c>
      <c r="O25" s="45" t="s">
        <v>7</v>
      </c>
      <c r="P25" s="39"/>
      <c r="Q25" s="39"/>
      <c r="R25" s="39"/>
    </row>
    <row r="26" spans="1:18" ht="15" customHeight="1" x14ac:dyDescent="0.25">
      <c r="A26" s="44">
        <v>7</v>
      </c>
      <c r="B26" s="44">
        <v>113</v>
      </c>
      <c r="C26" s="45" t="s">
        <v>129</v>
      </c>
      <c r="D26" s="44">
        <v>5</v>
      </c>
      <c r="E26" s="44">
        <v>7</v>
      </c>
      <c r="F26" s="44">
        <v>12</v>
      </c>
      <c r="G26" s="44">
        <v>43</v>
      </c>
      <c r="H26" s="44">
        <v>66</v>
      </c>
      <c r="I26" s="54">
        <v>5</v>
      </c>
      <c r="J26" s="54">
        <v>89</v>
      </c>
      <c r="K26" s="54" t="s">
        <v>15</v>
      </c>
      <c r="M26" s="44">
        <v>25</v>
      </c>
      <c r="N26" s="45" t="s">
        <v>425</v>
      </c>
      <c r="O26" s="45" t="s">
        <v>397</v>
      </c>
      <c r="P26" s="39"/>
      <c r="Q26" s="39"/>
      <c r="R26" s="39"/>
    </row>
    <row r="27" spans="1:18" ht="15" customHeight="1" x14ac:dyDescent="0.25">
      <c r="A27" s="44">
        <v>8</v>
      </c>
      <c r="B27" s="44">
        <v>126</v>
      </c>
      <c r="C27" s="45" t="s">
        <v>81</v>
      </c>
      <c r="D27" s="44">
        <v>5</v>
      </c>
      <c r="E27" s="44">
        <v>2</v>
      </c>
      <c r="F27" s="44">
        <v>44</v>
      </c>
      <c r="G27" s="44">
        <v>47</v>
      </c>
      <c r="H27" s="44">
        <v>48</v>
      </c>
      <c r="I27" s="40">
        <v>6</v>
      </c>
      <c r="J27" s="44">
        <v>94</v>
      </c>
      <c r="K27" s="44" t="s">
        <v>9</v>
      </c>
      <c r="M27" s="44">
        <v>26</v>
      </c>
      <c r="N27" s="45" t="s">
        <v>399</v>
      </c>
      <c r="O27" s="45" t="s">
        <v>129</v>
      </c>
      <c r="P27" s="39"/>
      <c r="Q27" s="39"/>
      <c r="R27" s="39"/>
    </row>
    <row r="28" spans="1:18" ht="15" customHeight="1" x14ac:dyDescent="0.25">
      <c r="A28" s="44">
        <v>9</v>
      </c>
      <c r="B28" s="44">
        <v>153</v>
      </c>
      <c r="C28" s="45" t="s">
        <v>25</v>
      </c>
      <c r="D28" s="44">
        <v>4</v>
      </c>
      <c r="E28" s="44">
        <v>18</v>
      </c>
      <c r="F28" s="44">
        <v>28</v>
      </c>
      <c r="G28" s="44">
        <v>53</v>
      </c>
      <c r="H28" s="44">
        <v>63</v>
      </c>
      <c r="I28" s="40">
        <v>7</v>
      </c>
      <c r="J28" s="44">
        <v>116</v>
      </c>
      <c r="K28" s="44" t="s">
        <v>20</v>
      </c>
      <c r="M28" s="44">
        <v>27</v>
      </c>
      <c r="N28" s="45" t="s">
        <v>405</v>
      </c>
      <c r="O28" s="45" t="s">
        <v>390</v>
      </c>
      <c r="P28" s="39"/>
      <c r="Q28" s="39"/>
      <c r="R28" s="39"/>
    </row>
    <row r="29" spans="1:18" ht="15" customHeight="1" x14ac:dyDescent="0.25">
      <c r="A29" s="44">
        <v>10</v>
      </c>
      <c r="B29" s="44">
        <v>171</v>
      </c>
      <c r="C29" s="45" t="s">
        <v>17</v>
      </c>
      <c r="D29" s="44">
        <v>5</v>
      </c>
      <c r="E29" s="44">
        <v>8</v>
      </c>
      <c r="F29" s="44">
        <v>22</v>
      </c>
      <c r="G29" s="44">
        <v>65</v>
      </c>
      <c r="H29" s="44">
        <v>69</v>
      </c>
      <c r="I29" s="40">
        <v>8</v>
      </c>
      <c r="J29" s="44">
        <v>131</v>
      </c>
      <c r="K29" s="44" t="s">
        <v>7</v>
      </c>
      <c r="M29" s="44">
        <v>28</v>
      </c>
      <c r="N29" s="45" t="s">
        <v>426</v>
      </c>
      <c r="O29" s="45" t="s">
        <v>397</v>
      </c>
      <c r="P29" s="39"/>
      <c r="Q29" s="39"/>
      <c r="R29" s="39"/>
    </row>
    <row r="30" spans="1:18" ht="15" customHeight="1" x14ac:dyDescent="0.25">
      <c r="A30" s="44">
        <v>11</v>
      </c>
      <c r="B30" s="44">
        <v>174</v>
      </c>
      <c r="C30" s="45" t="s">
        <v>7</v>
      </c>
      <c r="D30" s="44">
        <v>5</v>
      </c>
      <c r="E30" s="44">
        <v>14</v>
      </c>
      <c r="F30" s="44">
        <v>49</v>
      </c>
      <c r="G30" s="44">
        <v>54</v>
      </c>
      <c r="H30" s="44">
        <v>55</v>
      </c>
      <c r="I30" s="40">
        <v>9</v>
      </c>
      <c r="J30" s="44">
        <v>146</v>
      </c>
      <c r="K30" s="44" t="s">
        <v>81</v>
      </c>
      <c r="M30" s="44">
        <v>29</v>
      </c>
      <c r="N30" s="45" t="s">
        <v>420</v>
      </c>
      <c r="O30" s="45" t="s">
        <v>403</v>
      </c>
      <c r="P30" s="39"/>
      <c r="Q30" s="39"/>
      <c r="R30" s="39"/>
    </row>
    <row r="31" spans="1:18" ht="15" customHeight="1" x14ac:dyDescent="0.25">
      <c r="A31" s="44">
        <v>12</v>
      </c>
      <c r="B31" s="44">
        <v>188</v>
      </c>
      <c r="C31" s="45" t="s">
        <v>9</v>
      </c>
      <c r="D31" s="44">
        <v>6</v>
      </c>
      <c r="E31" s="44">
        <v>15</v>
      </c>
      <c r="F31" s="44">
        <v>38</v>
      </c>
      <c r="G31" s="44">
        <v>59</v>
      </c>
      <c r="H31" s="44">
        <v>75</v>
      </c>
      <c r="I31" s="40">
        <v>10</v>
      </c>
      <c r="J31" s="44">
        <v>149</v>
      </c>
      <c r="K31" s="44" t="s">
        <v>72</v>
      </c>
      <c r="M31" s="44">
        <v>30</v>
      </c>
      <c r="N31" s="45" t="s">
        <v>395</v>
      </c>
      <c r="O31" s="45" t="s">
        <v>391</v>
      </c>
      <c r="P31" s="39"/>
      <c r="Q31" s="39"/>
      <c r="R31" s="39"/>
    </row>
    <row r="32" spans="1:18" ht="15" customHeight="1" x14ac:dyDescent="0.25">
      <c r="A32" s="44">
        <v>13</v>
      </c>
      <c r="B32" s="44">
        <v>194</v>
      </c>
      <c r="C32" s="45" t="s">
        <v>20</v>
      </c>
      <c r="D32" s="44">
        <v>4</v>
      </c>
      <c r="E32" s="44">
        <v>40</v>
      </c>
      <c r="F32" s="44">
        <v>42</v>
      </c>
      <c r="G32" s="44">
        <v>46</v>
      </c>
      <c r="H32" s="44">
        <v>62</v>
      </c>
      <c r="I32" s="40">
        <v>11</v>
      </c>
      <c r="J32" s="44">
        <v>150</v>
      </c>
      <c r="K32" s="44" t="s">
        <v>17</v>
      </c>
      <c r="M32" s="44">
        <v>31</v>
      </c>
      <c r="N32" s="45" t="s">
        <v>394</v>
      </c>
      <c r="O32" s="45" t="s">
        <v>391</v>
      </c>
      <c r="P32" s="39"/>
      <c r="Q32" s="39"/>
      <c r="R32" s="39"/>
    </row>
    <row r="33" spans="1:18" ht="15" customHeight="1" x14ac:dyDescent="0.25">
      <c r="A33" s="54">
        <v>14</v>
      </c>
      <c r="B33" s="54">
        <v>220</v>
      </c>
      <c r="C33" s="56" t="s">
        <v>15</v>
      </c>
      <c r="D33" s="44">
        <v>6</v>
      </c>
      <c r="E33" s="44">
        <v>29</v>
      </c>
      <c r="F33" s="44">
        <v>57</v>
      </c>
      <c r="G33" s="44">
        <v>61</v>
      </c>
      <c r="H33" s="44">
        <v>64</v>
      </c>
      <c r="I33" s="40">
        <v>12</v>
      </c>
      <c r="J33" s="44">
        <v>203</v>
      </c>
      <c r="K33" s="44" t="s">
        <v>60</v>
      </c>
      <c r="M33" s="44">
        <v>32</v>
      </c>
      <c r="N33" s="45" t="s">
        <v>417</v>
      </c>
      <c r="O33" s="45" t="s">
        <v>403</v>
      </c>
      <c r="P33" s="39"/>
      <c r="Q33" s="39"/>
      <c r="R33" s="39"/>
    </row>
    <row r="34" spans="1:18" ht="15" customHeight="1" x14ac:dyDescent="0.25">
      <c r="A34" s="44">
        <v>15</v>
      </c>
      <c r="B34" s="44">
        <v>239</v>
      </c>
      <c r="C34" s="45" t="s">
        <v>48</v>
      </c>
      <c r="D34" s="39"/>
      <c r="E34" s="39"/>
      <c r="F34" s="39"/>
      <c r="G34" s="39"/>
      <c r="H34" s="39"/>
      <c r="I34" s="40">
        <v>13</v>
      </c>
      <c r="J34" s="44">
        <v>253</v>
      </c>
      <c r="K34" s="44" t="s">
        <v>43</v>
      </c>
      <c r="M34" s="44">
        <v>33</v>
      </c>
      <c r="N34" s="45" t="s">
        <v>406</v>
      </c>
      <c r="O34" s="45" t="s">
        <v>390</v>
      </c>
      <c r="P34" s="39"/>
      <c r="Q34" s="39"/>
      <c r="R34" s="39"/>
    </row>
    <row r="35" spans="1:18" ht="15" customHeight="1" x14ac:dyDescent="0.25">
      <c r="A35" s="44">
        <v>16</v>
      </c>
      <c r="B35" s="44">
        <v>245</v>
      </c>
      <c r="C35" s="45" t="s">
        <v>74</v>
      </c>
      <c r="D35" s="39"/>
      <c r="E35" s="39"/>
      <c r="F35" s="39"/>
      <c r="G35" s="39"/>
      <c r="H35" s="39"/>
      <c r="M35" s="44">
        <v>34</v>
      </c>
      <c r="N35" s="45" t="s">
        <v>424</v>
      </c>
      <c r="O35" s="45" t="s">
        <v>397</v>
      </c>
      <c r="P35" s="39"/>
      <c r="Q35" s="39"/>
      <c r="R35" s="39"/>
    </row>
    <row r="36" spans="1:18" ht="15" customHeight="1" x14ac:dyDescent="0.25">
      <c r="A36" s="44">
        <v>17</v>
      </c>
      <c r="B36" s="44">
        <v>258</v>
      </c>
      <c r="C36" s="45" t="s">
        <v>43</v>
      </c>
      <c r="D36" s="44">
        <v>4</v>
      </c>
      <c r="E36" s="44">
        <v>1</v>
      </c>
      <c r="F36" s="44">
        <v>4</v>
      </c>
      <c r="G36" s="44">
        <v>6</v>
      </c>
      <c r="H36" s="44">
        <v>27</v>
      </c>
      <c r="I36" s="45" t="s">
        <v>385</v>
      </c>
      <c r="J36" s="39" t="s">
        <v>481</v>
      </c>
      <c r="K36" s="39" t="s">
        <v>3</v>
      </c>
      <c r="M36" s="44">
        <v>35</v>
      </c>
      <c r="N36" s="45" t="s">
        <v>428</v>
      </c>
      <c r="O36" s="45" t="s">
        <v>396</v>
      </c>
      <c r="P36" s="39"/>
      <c r="Q36" s="39"/>
      <c r="R36" s="39"/>
    </row>
    <row r="37" spans="1:18" ht="15" customHeight="1" x14ac:dyDescent="0.25">
      <c r="D37" s="44">
        <v>6</v>
      </c>
      <c r="E37" s="44">
        <v>2</v>
      </c>
      <c r="F37" s="44">
        <v>3</v>
      </c>
      <c r="G37" s="44">
        <v>9</v>
      </c>
      <c r="H37" s="44">
        <v>25</v>
      </c>
      <c r="I37" s="40">
        <v>1</v>
      </c>
      <c r="J37" s="44">
        <v>41</v>
      </c>
      <c r="K37" s="44" t="s">
        <v>13</v>
      </c>
      <c r="M37" s="44">
        <v>36</v>
      </c>
      <c r="N37" s="45" t="s">
        <v>416</v>
      </c>
      <c r="O37" s="45" t="s">
        <v>396</v>
      </c>
      <c r="P37" s="39"/>
      <c r="Q37" s="39"/>
      <c r="R37" s="39"/>
    </row>
    <row r="38" spans="1:18" ht="15" customHeight="1" x14ac:dyDescent="0.25">
      <c r="A38" s="45" t="s">
        <v>385</v>
      </c>
      <c r="B38" s="39" t="s">
        <v>481</v>
      </c>
      <c r="C38" s="39" t="s">
        <v>3</v>
      </c>
      <c r="D38" s="44">
        <v>4</v>
      </c>
      <c r="E38" s="44">
        <v>8</v>
      </c>
      <c r="F38" s="44">
        <v>10</v>
      </c>
      <c r="G38" s="44">
        <v>11</v>
      </c>
      <c r="H38" s="44">
        <v>16</v>
      </c>
      <c r="I38" s="40">
        <v>2</v>
      </c>
      <c r="J38" s="44">
        <v>45</v>
      </c>
      <c r="K38" s="44" t="s">
        <v>129</v>
      </c>
      <c r="M38" s="44"/>
      <c r="Q38" s="39"/>
      <c r="R38" s="39"/>
    </row>
    <row r="39" spans="1:18" ht="15" customHeight="1" x14ac:dyDescent="0.25">
      <c r="A39" s="44">
        <v>1</v>
      </c>
      <c r="B39" s="44">
        <v>23</v>
      </c>
      <c r="C39" s="45" t="s">
        <v>13</v>
      </c>
      <c r="D39" s="44">
        <v>6</v>
      </c>
      <c r="E39" s="44">
        <v>7</v>
      </c>
      <c r="F39" s="44">
        <v>18</v>
      </c>
      <c r="G39" s="44">
        <v>19</v>
      </c>
      <c r="H39" s="44">
        <v>28</v>
      </c>
      <c r="I39" s="40">
        <v>3</v>
      </c>
      <c r="J39" s="44">
        <v>54</v>
      </c>
      <c r="K39" s="44" t="s">
        <v>396</v>
      </c>
      <c r="M39" s="44"/>
      <c r="Q39" s="39"/>
      <c r="R39" s="39"/>
    </row>
    <row r="40" spans="1:18" ht="15" customHeight="1" x14ac:dyDescent="0.25">
      <c r="A40" s="44">
        <v>2</v>
      </c>
      <c r="B40" s="44">
        <v>36</v>
      </c>
      <c r="C40" s="45" t="s">
        <v>129</v>
      </c>
      <c r="D40" s="44">
        <v>6</v>
      </c>
      <c r="E40" s="44">
        <v>5</v>
      </c>
      <c r="F40" s="44">
        <v>15</v>
      </c>
      <c r="G40" s="44">
        <v>21</v>
      </c>
      <c r="H40" s="44">
        <v>34</v>
      </c>
      <c r="I40" s="40">
        <v>4</v>
      </c>
      <c r="J40" s="44">
        <v>55</v>
      </c>
      <c r="K40" s="44" t="s">
        <v>440</v>
      </c>
      <c r="M40" s="44"/>
      <c r="Q40" s="39"/>
      <c r="R40" s="39"/>
    </row>
    <row r="41" spans="1:18" ht="15" customHeight="1" x14ac:dyDescent="0.25">
      <c r="A41" s="44">
        <v>3</v>
      </c>
      <c r="B41" s="44">
        <v>63</v>
      </c>
      <c r="C41" s="45" t="s">
        <v>390</v>
      </c>
      <c r="D41" s="44">
        <v>6</v>
      </c>
      <c r="E41" s="44">
        <v>13</v>
      </c>
      <c r="F41" s="44">
        <v>20</v>
      </c>
      <c r="G41" s="44">
        <v>23</v>
      </c>
      <c r="H41" s="44">
        <v>31</v>
      </c>
      <c r="I41" s="40">
        <v>5</v>
      </c>
      <c r="J41" s="44">
        <v>62</v>
      </c>
      <c r="K41" s="44" t="s">
        <v>415</v>
      </c>
      <c r="M41" s="44"/>
      <c r="Q41" s="39"/>
      <c r="R41" s="39"/>
    </row>
    <row r="42" spans="1:18" ht="15" customHeight="1" x14ac:dyDescent="0.25">
      <c r="A42" s="44">
        <v>4</v>
      </c>
      <c r="B42" s="44">
        <v>79</v>
      </c>
      <c r="C42" s="45" t="s">
        <v>397</v>
      </c>
      <c r="D42" s="44">
        <v>6</v>
      </c>
      <c r="E42" s="44">
        <v>14</v>
      </c>
      <c r="F42" s="44">
        <v>32</v>
      </c>
      <c r="G42" s="44">
        <v>35</v>
      </c>
      <c r="H42" s="44">
        <v>36</v>
      </c>
      <c r="I42" s="40">
        <v>6</v>
      </c>
      <c r="J42" s="44">
        <v>97</v>
      </c>
      <c r="K42" s="44" t="s">
        <v>391</v>
      </c>
      <c r="M42" s="44"/>
      <c r="Q42" s="39"/>
      <c r="R42" s="39"/>
    </row>
    <row r="43" spans="1:18" ht="15" customHeight="1" x14ac:dyDescent="0.25">
      <c r="A43" s="44">
        <v>5</v>
      </c>
      <c r="B43" s="44">
        <v>80</v>
      </c>
      <c r="C43" s="45" t="s">
        <v>7</v>
      </c>
      <c r="D43" s="44">
        <v>5</v>
      </c>
      <c r="E43" s="44">
        <v>22</v>
      </c>
      <c r="F43" s="44">
        <v>24</v>
      </c>
      <c r="G43" s="44">
        <v>38</v>
      </c>
      <c r="H43" s="44">
        <v>49</v>
      </c>
      <c r="I43" s="40">
        <v>7</v>
      </c>
      <c r="J43" s="44">
        <v>98</v>
      </c>
      <c r="K43" s="44" t="s">
        <v>390</v>
      </c>
      <c r="M43" s="44"/>
      <c r="Q43" s="39"/>
      <c r="R43" s="39"/>
    </row>
    <row r="44" spans="1:18" ht="15" customHeight="1" x14ac:dyDescent="0.25">
      <c r="A44" s="44">
        <v>6</v>
      </c>
      <c r="B44" s="44">
        <v>81</v>
      </c>
      <c r="C44" s="45" t="s">
        <v>391</v>
      </c>
      <c r="D44" s="44">
        <v>6</v>
      </c>
      <c r="E44" s="44">
        <v>17</v>
      </c>
      <c r="F44" s="44">
        <v>43</v>
      </c>
      <c r="G44" s="44">
        <v>45</v>
      </c>
      <c r="H44" s="44">
        <v>48</v>
      </c>
      <c r="I44" s="40">
        <v>8</v>
      </c>
      <c r="J44" s="44">
        <v>114</v>
      </c>
      <c r="K44" s="44" t="s">
        <v>7</v>
      </c>
      <c r="M44" s="44"/>
      <c r="Q44" s="39"/>
      <c r="R44" s="39"/>
    </row>
    <row r="45" spans="1:18" ht="15" customHeight="1" x14ac:dyDescent="0.25">
      <c r="A45" s="44">
        <v>7</v>
      </c>
      <c r="B45" s="44">
        <v>98</v>
      </c>
      <c r="C45" s="45" t="s">
        <v>403</v>
      </c>
      <c r="D45" s="44">
        <v>6</v>
      </c>
      <c r="E45" s="44">
        <v>12</v>
      </c>
      <c r="F45" s="44">
        <v>26</v>
      </c>
      <c r="G45" s="44">
        <v>56</v>
      </c>
      <c r="H45" s="44">
        <v>67</v>
      </c>
      <c r="I45" s="40">
        <v>9</v>
      </c>
      <c r="J45" s="44">
        <v>130</v>
      </c>
      <c r="K45" s="44" t="s">
        <v>397</v>
      </c>
      <c r="M45" s="44"/>
      <c r="Q45" s="39"/>
      <c r="R45" s="39"/>
    </row>
    <row r="46" spans="1:18" ht="15" customHeight="1" x14ac:dyDescent="0.25">
      <c r="A46" s="44">
        <v>8</v>
      </c>
      <c r="B46" s="44">
        <v>98</v>
      </c>
      <c r="C46" s="45" t="s">
        <v>396</v>
      </c>
      <c r="D46" s="44">
        <v>6</v>
      </c>
      <c r="E46" s="44">
        <v>37</v>
      </c>
      <c r="F46" s="44">
        <v>39</v>
      </c>
      <c r="G46" s="44">
        <v>41</v>
      </c>
      <c r="H46" s="44">
        <v>47</v>
      </c>
      <c r="I46" s="40">
        <v>10</v>
      </c>
      <c r="J46" s="44">
        <v>158</v>
      </c>
      <c r="K46" s="44" t="s">
        <v>421</v>
      </c>
      <c r="M46" s="44"/>
      <c r="Q46" s="39"/>
      <c r="R46" s="39"/>
    </row>
    <row r="47" spans="1:18" ht="15" customHeight="1" x14ac:dyDescent="0.25">
      <c r="D47" s="44">
        <v>4</v>
      </c>
      <c r="E47" s="44">
        <v>30</v>
      </c>
      <c r="F47" s="44">
        <v>44</v>
      </c>
      <c r="G47" s="44">
        <v>52</v>
      </c>
      <c r="H47" s="44">
        <v>59</v>
      </c>
      <c r="M47" s="44"/>
      <c r="Q47" s="39"/>
      <c r="R47" s="39"/>
    </row>
    <row r="48" spans="1:18" ht="15" customHeight="1" x14ac:dyDescent="0.25">
      <c r="D48" s="44">
        <v>5</v>
      </c>
      <c r="E48" s="44">
        <v>54</v>
      </c>
      <c r="F48" s="44">
        <v>65</v>
      </c>
      <c r="G48" s="44">
        <v>70</v>
      </c>
      <c r="H48" s="44">
        <v>71</v>
      </c>
      <c r="J48" s="45"/>
      <c r="K48" s="39"/>
      <c r="M48" s="44"/>
      <c r="Q48" s="39"/>
      <c r="R48" s="39"/>
    </row>
    <row r="49" spans="1:19" ht="15" customHeight="1" x14ac:dyDescent="0.25">
      <c r="D49" s="44">
        <v>4</v>
      </c>
      <c r="E49" s="44">
        <v>51</v>
      </c>
      <c r="F49" s="44">
        <v>64</v>
      </c>
      <c r="G49" s="44">
        <v>74</v>
      </c>
      <c r="H49" s="44">
        <v>75</v>
      </c>
      <c r="J49" s="45"/>
      <c r="K49" s="39"/>
      <c r="M49" s="44"/>
      <c r="Q49" s="39"/>
      <c r="R49" s="39"/>
      <c r="S49" s="45"/>
    </row>
    <row r="50" spans="1:19" ht="15" customHeight="1" x14ac:dyDescent="0.25">
      <c r="A50" s="41" t="s">
        <v>201</v>
      </c>
      <c r="B50" s="39"/>
      <c r="C50" s="39"/>
      <c r="D50" s="45" t="s">
        <v>477</v>
      </c>
      <c r="E50" s="44">
        <v>62</v>
      </c>
      <c r="F50" s="44">
        <v>63</v>
      </c>
      <c r="G50" s="44">
        <v>77</v>
      </c>
      <c r="H50" s="44">
        <v>78</v>
      </c>
      <c r="I50" s="44" t="s">
        <v>477</v>
      </c>
      <c r="J50" s="45"/>
      <c r="K50" s="39"/>
      <c r="M50" s="44"/>
      <c r="N50" s="45" t="s">
        <v>480</v>
      </c>
      <c r="O50" s="39"/>
      <c r="P50" s="39"/>
      <c r="Q50" s="39"/>
      <c r="R50" s="51" t="s">
        <v>477</v>
      </c>
      <c r="S50" s="45"/>
    </row>
    <row r="51" spans="1:19" ht="15" customHeight="1" x14ac:dyDescent="0.25">
      <c r="A51" s="54">
        <v>1</v>
      </c>
      <c r="B51" s="56" t="s">
        <v>258</v>
      </c>
      <c r="C51" s="57" t="s">
        <v>15</v>
      </c>
      <c r="D51" s="58">
        <v>44844.281944444447</v>
      </c>
      <c r="E51" s="57"/>
      <c r="F51" s="57"/>
      <c r="G51" s="57"/>
      <c r="H51" s="57"/>
      <c r="I51" s="59">
        <v>44844.281944444447</v>
      </c>
      <c r="J51" s="40">
        <v>50</v>
      </c>
      <c r="K51" s="45" t="s">
        <v>290</v>
      </c>
      <c r="L51" s="39" t="s">
        <v>43</v>
      </c>
      <c r="M51" s="44"/>
      <c r="N51" s="44">
        <v>1</v>
      </c>
      <c r="O51" s="45" t="s">
        <v>453</v>
      </c>
      <c r="P51" s="45" t="s">
        <v>13</v>
      </c>
      <c r="Q51" s="50"/>
      <c r="R51" s="52">
        <v>44844.831944444442</v>
      </c>
      <c r="S51" s="45"/>
    </row>
    <row r="52" spans="1:19" ht="15" customHeight="1" x14ac:dyDescent="0.25">
      <c r="A52" s="40">
        <v>2</v>
      </c>
      <c r="B52" s="45" t="s">
        <v>245</v>
      </c>
      <c r="C52" s="39" t="s">
        <v>25</v>
      </c>
      <c r="D52" s="50">
        <v>44844.282638888886</v>
      </c>
      <c r="E52" s="39"/>
      <c r="F52" s="39"/>
      <c r="G52" s="39"/>
      <c r="H52" s="39"/>
      <c r="I52" s="52">
        <v>44844.282638888886</v>
      </c>
      <c r="J52" s="40">
        <v>51</v>
      </c>
      <c r="K52" s="45">
        <v>0</v>
      </c>
      <c r="L52" s="39">
        <v>0</v>
      </c>
      <c r="M52" s="44"/>
      <c r="N52" s="44">
        <v>2</v>
      </c>
      <c r="O52" s="45" t="s">
        <v>446</v>
      </c>
      <c r="P52" s="45" t="s">
        <v>129</v>
      </c>
      <c r="Q52" s="50"/>
      <c r="R52" s="52">
        <v>44844.851388888892</v>
      </c>
      <c r="S52" s="45"/>
    </row>
    <row r="53" spans="1:19" ht="15" customHeight="1" x14ac:dyDescent="0.25">
      <c r="A53" s="40">
        <v>3</v>
      </c>
      <c r="B53" s="45" t="s">
        <v>218</v>
      </c>
      <c r="C53" s="39" t="s">
        <v>11</v>
      </c>
      <c r="D53" s="50">
        <v>44844.294444444444</v>
      </c>
      <c r="E53" s="44">
        <v>9</v>
      </c>
      <c r="F53" s="44">
        <v>10</v>
      </c>
      <c r="G53" s="44">
        <v>14</v>
      </c>
      <c r="H53" s="44">
        <v>31</v>
      </c>
      <c r="I53" s="52">
        <v>44844.294444444444</v>
      </c>
      <c r="J53" s="40">
        <v>52</v>
      </c>
      <c r="K53" s="45" t="s">
        <v>285</v>
      </c>
      <c r="L53" s="39" t="s">
        <v>72</v>
      </c>
      <c r="M53" s="44"/>
      <c r="N53" s="44">
        <v>3</v>
      </c>
      <c r="O53" s="45" t="s">
        <v>444</v>
      </c>
      <c r="P53" s="45" t="s">
        <v>129</v>
      </c>
      <c r="Q53" s="50"/>
      <c r="R53" s="52">
        <v>44844.853472222225</v>
      </c>
      <c r="S53" s="45"/>
    </row>
    <row r="54" spans="1:19" ht="15" customHeight="1" x14ac:dyDescent="0.25">
      <c r="A54" s="40">
        <v>4</v>
      </c>
      <c r="B54" s="45" t="s">
        <v>248</v>
      </c>
      <c r="C54" s="39" t="s">
        <v>9</v>
      </c>
      <c r="D54" s="50">
        <v>44844.3</v>
      </c>
      <c r="E54" s="44">
        <v>2</v>
      </c>
      <c r="F54" s="44">
        <v>20</v>
      </c>
      <c r="G54" s="44">
        <v>22</v>
      </c>
      <c r="H54" s="44">
        <v>24</v>
      </c>
      <c r="I54" s="52">
        <v>44844.3</v>
      </c>
      <c r="J54" s="40">
        <v>53</v>
      </c>
      <c r="K54" s="45" t="s">
        <v>239</v>
      </c>
      <c r="L54" s="39" t="s">
        <v>20</v>
      </c>
      <c r="M54" s="44"/>
      <c r="N54" s="44">
        <v>4</v>
      </c>
      <c r="O54" s="45" t="s">
        <v>435</v>
      </c>
      <c r="P54" s="45" t="s">
        <v>391</v>
      </c>
      <c r="Q54" s="50"/>
      <c r="R54" s="52">
        <v>44844.856249999997</v>
      </c>
      <c r="S54" s="45"/>
    </row>
    <row r="55" spans="1:19" ht="15" customHeight="1" x14ac:dyDescent="0.25">
      <c r="A55" s="40">
        <v>5</v>
      </c>
      <c r="B55" s="45" t="s">
        <v>232</v>
      </c>
      <c r="C55" s="39" t="s">
        <v>21</v>
      </c>
      <c r="D55" s="50">
        <v>44844.308333333334</v>
      </c>
      <c r="E55" s="44">
        <v>5</v>
      </c>
      <c r="F55" s="44">
        <v>16</v>
      </c>
      <c r="G55" s="44">
        <v>17</v>
      </c>
      <c r="H55" s="44">
        <v>34</v>
      </c>
      <c r="I55" s="52">
        <v>44844.308333333334</v>
      </c>
      <c r="J55" s="40">
        <v>54</v>
      </c>
      <c r="K55" s="45" t="s">
        <v>242</v>
      </c>
      <c r="L55" s="39" t="s">
        <v>20</v>
      </c>
      <c r="M55" s="44"/>
      <c r="N55" s="44">
        <v>5</v>
      </c>
      <c r="O55" s="45" t="s">
        <v>447</v>
      </c>
      <c r="P55" s="45" t="s">
        <v>390</v>
      </c>
      <c r="Q55" s="50"/>
      <c r="R55" s="52">
        <v>44844.870833333334</v>
      </c>
      <c r="S55" s="45"/>
    </row>
    <row r="56" spans="1:19" ht="15" customHeight="1" x14ac:dyDescent="0.25">
      <c r="A56" s="54">
        <v>6</v>
      </c>
      <c r="B56" s="56" t="s">
        <v>260</v>
      </c>
      <c r="C56" s="57" t="s">
        <v>15</v>
      </c>
      <c r="D56" s="58">
        <v>44844.30972222222</v>
      </c>
      <c r="E56" s="54">
        <v>4</v>
      </c>
      <c r="F56" s="54">
        <v>7</v>
      </c>
      <c r="G56" s="54">
        <v>18</v>
      </c>
      <c r="H56" s="54">
        <v>53</v>
      </c>
      <c r="I56" s="59">
        <v>44844.30972222222</v>
      </c>
      <c r="J56" s="40">
        <v>55</v>
      </c>
      <c r="K56" s="45" t="s">
        <v>254</v>
      </c>
      <c r="L56" s="39" t="s">
        <v>74</v>
      </c>
      <c r="M56" s="44"/>
      <c r="N56" s="44">
        <v>6</v>
      </c>
      <c r="O56" s="45" t="s">
        <v>439</v>
      </c>
      <c r="P56" s="45" t="s">
        <v>391</v>
      </c>
      <c r="Q56" s="50"/>
      <c r="R56" s="52">
        <v>44844.872916666667</v>
      </c>
      <c r="S56" s="45"/>
    </row>
    <row r="57" spans="1:19" ht="15" customHeight="1" x14ac:dyDescent="0.25">
      <c r="A57" s="40">
        <v>7</v>
      </c>
      <c r="B57" s="45" t="s">
        <v>223</v>
      </c>
      <c r="C57" s="39" t="s">
        <v>13</v>
      </c>
      <c r="D57" s="50">
        <v>44844.3125</v>
      </c>
      <c r="E57" s="44">
        <v>6</v>
      </c>
      <c r="F57" s="44">
        <v>11</v>
      </c>
      <c r="G57" s="44">
        <v>36</v>
      </c>
      <c r="H57" s="44">
        <v>37</v>
      </c>
      <c r="I57" s="52">
        <v>44844.3125</v>
      </c>
      <c r="J57" s="40">
        <v>56</v>
      </c>
      <c r="K57" s="45" t="s">
        <v>205</v>
      </c>
      <c r="L57" s="39" t="s">
        <v>7</v>
      </c>
      <c r="M57" s="44"/>
      <c r="N57" s="44">
        <v>7</v>
      </c>
      <c r="O57" s="45" t="s">
        <v>475</v>
      </c>
      <c r="P57" s="45" t="s">
        <v>396</v>
      </c>
      <c r="Q57" s="50"/>
      <c r="R57" s="52">
        <v>44844.874305555553</v>
      </c>
      <c r="S57" s="45"/>
    </row>
    <row r="58" spans="1:19" ht="15" customHeight="1" x14ac:dyDescent="0.25">
      <c r="A58" s="40">
        <v>8</v>
      </c>
      <c r="B58" s="45" t="s">
        <v>233</v>
      </c>
      <c r="C58" s="39" t="s">
        <v>21</v>
      </c>
      <c r="D58" s="50">
        <v>44844.314583333333</v>
      </c>
      <c r="E58" s="44">
        <v>1</v>
      </c>
      <c r="F58" s="44">
        <v>27</v>
      </c>
      <c r="G58" s="44">
        <v>29</v>
      </c>
      <c r="H58" s="44">
        <v>35</v>
      </c>
      <c r="I58" s="52">
        <v>44844.314583333333</v>
      </c>
      <c r="J58" s="40">
        <v>57</v>
      </c>
      <c r="K58" s="45" t="s">
        <v>219</v>
      </c>
      <c r="L58" s="39" t="s">
        <v>11</v>
      </c>
      <c r="M58" s="44"/>
      <c r="N58" s="44">
        <v>8</v>
      </c>
      <c r="O58" s="45" t="s">
        <v>460</v>
      </c>
      <c r="P58" s="45" t="s">
        <v>415</v>
      </c>
      <c r="Q58" s="50"/>
      <c r="R58" s="52">
        <v>44844.886111111111</v>
      </c>
      <c r="S58" s="45"/>
    </row>
    <row r="59" spans="1:19" ht="15" customHeight="1" x14ac:dyDescent="0.25">
      <c r="A59" s="40">
        <v>9</v>
      </c>
      <c r="B59" s="45" t="s">
        <v>291</v>
      </c>
      <c r="C59" s="39" t="s">
        <v>43</v>
      </c>
      <c r="D59" s="50">
        <v>44844.327777777777</v>
      </c>
      <c r="E59" s="44">
        <v>8</v>
      </c>
      <c r="F59" s="44">
        <v>26</v>
      </c>
      <c r="G59" s="44">
        <v>28</v>
      </c>
      <c r="H59" s="44">
        <v>32</v>
      </c>
      <c r="I59" s="52">
        <v>44844.327777777777</v>
      </c>
      <c r="J59" s="40">
        <v>58</v>
      </c>
      <c r="K59" s="45" t="s">
        <v>231</v>
      </c>
      <c r="L59" s="39" t="s">
        <v>48</v>
      </c>
      <c r="M59" s="44"/>
      <c r="N59" s="44">
        <v>9</v>
      </c>
      <c r="O59" s="45" t="s">
        <v>438</v>
      </c>
      <c r="P59" s="45" t="s">
        <v>396</v>
      </c>
      <c r="Q59" s="50"/>
      <c r="R59" s="52">
        <v>44844.887499999997</v>
      </c>
      <c r="S59" s="45"/>
    </row>
    <row r="60" spans="1:19" ht="15" customHeight="1" x14ac:dyDescent="0.25">
      <c r="A60" s="40">
        <v>10</v>
      </c>
      <c r="B60" s="45" t="s">
        <v>234</v>
      </c>
      <c r="C60" s="39" t="s">
        <v>21</v>
      </c>
      <c r="D60" s="50">
        <v>44844.328472222223</v>
      </c>
      <c r="E60" s="44">
        <v>3</v>
      </c>
      <c r="F60" s="44">
        <v>19</v>
      </c>
      <c r="G60" s="44">
        <v>21</v>
      </c>
      <c r="H60" s="44">
        <v>57</v>
      </c>
      <c r="I60" s="52">
        <v>44844.328472222223</v>
      </c>
      <c r="J60" s="40">
        <v>59</v>
      </c>
      <c r="K60" s="45" t="s">
        <v>267</v>
      </c>
      <c r="L60" s="39" t="s">
        <v>81</v>
      </c>
      <c r="M60" s="44"/>
      <c r="N60" s="44">
        <v>10</v>
      </c>
      <c r="O60" s="45" t="s">
        <v>457</v>
      </c>
      <c r="P60" s="45" t="s">
        <v>13</v>
      </c>
      <c r="Q60" s="50"/>
      <c r="R60" s="52">
        <v>44844.888194444444</v>
      </c>
      <c r="S60" s="45"/>
    </row>
    <row r="61" spans="1:19" ht="15" customHeight="1" x14ac:dyDescent="0.25">
      <c r="A61" s="40">
        <v>11</v>
      </c>
      <c r="B61" s="45" t="s">
        <v>249</v>
      </c>
      <c r="C61" s="39" t="s">
        <v>9</v>
      </c>
      <c r="D61" s="39"/>
      <c r="E61" s="44">
        <v>13</v>
      </c>
      <c r="F61" s="44">
        <v>23</v>
      </c>
      <c r="G61" s="44">
        <v>39</v>
      </c>
      <c r="H61" s="44">
        <v>45</v>
      </c>
      <c r="J61" s="40">
        <v>60</v>
      </c>
      <c r="K61" s="45" t="s">
        <v>236</v>
      </c>
      <c r="L61" s="39" t="s">
        <v>21</v>
      </c>
      <c r="M61" s="44"/>
      <c r="N61" s="44">
        <v>11</v>
      </c>
      <c r="O61" s="45" t="s">
        <v>466</v>
      </c>
      <c r="P61" s="45" t="s">
        <v>440</v>
      </c>
      <c r="Q61" s="39"/>
      <c r="S61" s="45"/>
    </row>
    <row r="62" spans="1:19" ht="15" customHeight="1" x14ac:dyDescent="0.25">
      <c r="A62" s="40">
        <v>12</v>
      </c>
      <c r="B62" s="45" t="s">
        <v>224</v>
      </c>
      <c r="C62" s="39" t="s">
        <v>13</v>
      </c>
      <c r="D62" s="39"/>
      <c r="E62" s="44">
        <v>12</v>
      </c>
      <c r="F62" s="44">
        <v>38</v>
      </c>
      <c r="G62" s="44">
        <v>41</v>
      </c>
      <c r="H62" s="44">
        <v>67</v>
      </c>
      <c r="J62" s="40">
        <v>61</v>
      </c>
      <c r="K62" s="45" t="s">
        <v>265</v>
      </c>
      <c r="L62" s="39" t="s">
        <v>81</v>
      </c>
      <c r="M62" s="44"/>
      <c r="N62" s="44">
        <v>12</v>
      </c>
      <c r="O62" s="45" t="s">
        <v>462</v>
      </c>
      <c r="P62" s="45" t="s">
        <v>415</v>
      </c>
      <c r="Q62" s="39"/>
      <c r="S62" s="45"/>
    </row>
    <row r="63" spans="1:19" ht="15" customHeight="1" x14ac:dyDescent="0.25">
      <c r="A63" s="40">
        <v>13</v>
      </c>
      <c r="B63" s="45" t="s">
        <v>212</v>
      </c>
      <c r="C63" s="39" t="s">
        <v>17</v>
      </c>
      <c r="D63" s="39"/>
      <c r="E63" s="44">
        <v>30</v>
      </c>
      <c r="F63" s="44">
        <v>40</v>
      </c>
      <c r="G63" s="44">
        <v>48</v>
      </c>
      <c r="H63" s="44">
        <v>51</v>
      </c>
      <c r="J63" s="40">
        <v>62</v>
      </c>
      <c r="K63" s="45" t="s">
        <v>255</v>
      </c>
      <c r="L63" s="39" t="s">
        <v>74</v>
      </c>
      <c r="M63" s="44"/>
      <c r="N63" s="44">
        <v>13</v>
      </c>
      <c r="O63" s="45" t="s">
        <v>465</v>
      </c>
      <c r="P63" s="45" t="s">
        <v>440</v>
      </c>
      <c r="Q63" s="39"/>
      <c r="S63" s="45"/>
    </row>
    <row r="64" spans="1:19" ht="15" customHeight="1" x14ac:dyDescent="0.25">
      <c r="A64" s="40">
        <v>14</v>
      </c>
      <c r="B64" s="45" t="s">
        <v>277</v>
      </c>
      <c r="C64" s="39" t="s">
        <v>35</v>
      </c>
      <c r="D64" s="39"/>
      <c r="E64" s="44">
        <v>15</v>
      </c>
      <c r="F64" s="44">
        <v>33</v>
      </c>
      <c r="G64" s="44">
        <v>65</v>
      </c>
      <c r="H64" s="44">
        <v>68</v>
      </c>
      <c r="J64" s="40">
        <v>63</v>
      </c>
      <c r="K64" s="45" t="s">
        <v>229</v>
      </c>
      <c r="L64" s="39" t="s">
        <v>48</v>
      </c>
      <c r="M64" s="44"/>
      <c r="N64" s="44">
        <v>14</v>
      </c>
      <c r="O64" s="45" t="s">
        <v>476</v>
      </c>
      <c r="P64" s="45" t="s">
        <v>396</v>
      </c>
      <c r="Q64" s="39"/>
      <c r="S64" s="45"/>
    </row>
    <row r="65" spans="1:19" ht="15" customHeight="1" x14ac:dyDescent="0.25">
      <c r="A65" s="40">
        <v>15</v>
      </c>
      <c r="B65" s="45" t="s">
        <v>251</v>
      </c>
      <c r="C65" s="39" t="s">
        <v>9</v>
      </c>
      <c r="D65" s="39"/>
      <c r="E65" s="44">
        <v>25</v>
      </c>
      <c r="F65" s="44">
        <v>66</v>
      </c>
      <c r="G65" s="44">
        <v>69</v>
      </c>
      <c r="H65" s="44">
        <v>71</v>
      </c>
      <c r="J65" s="40">
        <v>64</v>
      </c>
      <c r="K65" s="45" t="s">
        <v>238</v>
      </c>
      <c r="L65" s="39" t="s">
        <v>20</v>
      </c>
      <c r="M65" s="44"/>
      <c r="N65" s="44">
        <v>15</v>
      </c>
      <c r="O65" s="45" t="s">
        <v>455</v>
      </c>
      <c r="P65" s="45" t="s">
        <v>13</v>
      </c>
      <c r="Q65" s="39"/>
      <c r="S65" s="45"/>
    </row>
    <row r="66" spans="1:19" ht="15" customHeight="1" x14ac:dyDescent="0.25">
      <c r="A66" s="40">
        <v>16</v>
      </c>
      <c r="B66" s="45" t="s">
        <v>266</v>
      </c>
      <c r="C66" s="39" t="s">
        <v>81</v>
      </c>
      <c r="D66" s="39"/>
      <c r="E66" s="44">
        <v>54</v>
      </c>
      <c r="F66" s="44">
        <v>60</v>
      </c>
      <c r="G66" s="44">
        <v>61</v>
      </c>
      <c r="H66" s="44">
        <v>72</v>
      </c>
      <c r="J66" s="40">
        <v>65</v>
      </c>
      <c r="K66" s="45" t="s">
        <v>271</v>
      </c>
      <c r="L66" s="39" t="s">
        <v>60</v>
      </c>
      <c r="M66" s="44"/>
      <c r="N66" s="44">
        <v>16</v>
      </c>
      <c r="O66" s="45" t="s">
        <v>468</v>
      </c>
      <c r="P66" s="45" t="s">
        <v>440</v>
      </c>
      <c r="Q66" s="39"/>
      <c r="S66" s="45"/>
    </row>
    <row r="67" spans="1:19" ht="15" customHeight="1" x14ac:dyDescent="0.25">
      <c r="A67" s="40">
        <v>17</v>
      </c>
      <c r="B67" s="45" t="s">
        <v>276</v>
      </c>
      <c r="C67" s="39" t="s">
        <v>35</v>
      </c>
      <c r="D67" s="39"/>
      <c r="E67" s="39"/>
      <c r="F67" s="39"/>
      <c r="G67" s="39"/>
      <c r="H67" s="39"/>
      <c r="J67" s="40">
        <v>66</v>
      </c>
      <c r="K67" s="45" t="s">
        <v>228</v>
      </c>
      <c r="L67" s="39" t="s">
        <v>48</v>
      </c>
      <c r="M67" s="44"/>
      <c r="N67" s="44">
        <v>17</v>
      </c>
      <c r="O67" s="45" t="s">
        <v>456</v>
      </c>
      <c r="P67" s="45" t="s">
        <v>13</v>
      </c>
      <c r="Q67" s="39"/>
      <c r="S67" s="45"/>
    </row>
    <row r="68" spans="1:19" ht="15" customHeight="1" x14ac:dyDescent="0.25">
      <c r="A68" s="40">
        <v>18</v>
      </c>
      <c r="B68" s="45" t="s">
        <v>270</v>
      </c>
      <c r="C68" s="39" t="s">
        <v>60</v>
      </c>
      <c r="D68" s="39"/>
      <c r="E68" s="39"/>
      <c r="F68" s="39"/>
      <c r="G68" s="39"/>
      <c r="H68" s="39"/>
      <c r="J68" s="40">
        <v>67</v>
      </c>
      <c r="K68" s="45" t="s">
        <v>247</v>
      </c>
      <c r="L68" s="39" t="s">
        <v>25</v>
      </c>
      <c r="M68" s="44"/>
      <c r="N68" s="44">
        <v>18</v>
      </c>
      <c r="O68" s="45" t="s">
        <v>443</v>
      </c>
      <c r="P68" s="45" t="s">
        <v>129</v>
      </c>
      <c r="Q68" s="39"/>
      <c r="S68" s="45"/>
    </row>
    <row r="69" spans="1:19" ht="15" customHeight="1" x14ac:dyDescent="0.25">
      <c r="A69" s="40">
        <v>19</v>
      </c>
      <c r="B69" s="45" t="s">
        <v>202</v>
      </c>
      <c r="C69" s="39" t="s">
        <v>7</v>
      </c>
      <c r="D69" s="39"/>
      <c r="J69" s="40">
        <v>68</v>
      </c>
      <c r="K69" s="45" t="s">
        <v>253</v>
      </c>
      <c r="L69" s="39" t="s">
        <v>74</v>
      </c>
      <c r="M69" s="44"/>
      <c r="N69" s="44">
        <v>19</v>
      </c>
      <c r="O69" s="45" t="s">
        <v>467</v>
      </c>
      <c r="P69" s="45" t="s">
        <v>440</v>
      </c>
      <c r="Q69" s="39"/>
      <c r="S69" s="45"/>
    </row>
    <row r="70" spans="1:19" ht="15" customHeight="1" x14ac:dyDescent="0.25">
      <c r="A70" s="40">
        <v>20</v>
      </c>
      <c r="B70" s="45" t="s">
        <v>227</v>
      </c>
      <c r="C70" s="39" t="s">
        <v>13</v>
      </c>
      <c r="D70" s="39"/>
      <c r="J70" s="40">
        <v>69</v>
      </c>
      <c r="K70" s="45" t="s">
        <v>244</v>
      </c>
      <c r="L70" s="39" t="s">
        <v>25</v>
      </c>
      <c r="M70" s="44"/>
      <c r="N70" s="44">
        <v>20</v>
      </c>
      <c r="O70" s="45" t="s">
        <v>483</v>
      </c>
      <c r="P70" s="45" t="s">
        <v>397</v>
      </c>
      <c r="Q70" s="39"/>
      <c r="S70" s="45"/>
    </row>
    <row r="71" spans="1:19" ht="15" customHeight="1" x14ac:dyDescent="0.25">
      <c r="A71" s="40">
        <v>21</v>
      </c>
      <c r="B71" s="45" t="s">
        <v>208</v>
      </c>
      <c r="C71" s="39" t="s">
        <v>17</v>
      </c>
      <c r="D71" s="39"/>
      <c r="J71" s="40">
        <v>70</v>
      </c>
      <c r="K71" s="45" t="s">
        <v>222</v>
      </c>
      <c r="L71" s="39" t="s">
        <v>11</v>
      </c>
      <c r="M71" s="44"/>
      <c r="N71" s="44">
        <v>21</v>
      </c>
      <c r="O71" s="45" t="s">
        <v>429</v>
      </c>
      <c r="P71" s="45" t="s">
        <v>7</v>
      </c>
      <c r="Q71" s="39"/>
      <c r="S71" s="45"/>
    </row>
    <row r="72" spans="1:19" ht="15" customHeight="1" x14ac:dyDescent="0.25">
      <c r="A72" s="40">
        <v>22</v>
      </c>
      <c r="B72" s="45" t="s">
        <v>213</v>
      </c>
      <c r="C72" s="39" t="s">
        <v>17</v>
      </c>
      <c r="D72" s="39"/>
      <c r="J72" s="40">
        <v>71</v>
      </c>
      <c r="K72" s="45" t="s">
        <v>264</v>
      </c>
      <c r="L72" s="39" t="s">
        <v>81</v>
      </c>
      <c r="M72" s="44"/>
      <c r="N72" s="44">
        <v>22</v>
      </c>
      <c r="O72" s="45" t="s">
        <v>464</v>
      </c>
      <c r="P72" s="45" t="s">
        <v>415</v>
      </c>
      <c r="Q72" s="39"/>
      <c r="S72" s="45"/>
    </row>
    <row r="73" spans="1:19" ht="15" customHeight="1" x14ac:dyDescent="0.25">
      <c r="A73" s="40">
        <v>23</v>
      </c>
      <c r="B73" s="45" t="s">
        <v>225</v>
      </c>
      <c r="C73" s="39" t="s">
        <v>13</v>
      </c>
      <c r="D73" s="39"/>
      <c r="J73" s="40">
        <v>72</v>
      </c>
      <c r="K73" s="45" t="s">
        <v>206</v>
      </c>
      <c r="L73" s="39" t="s">
        <v>7</v>
      </c>
      <c r="M73" s="44"/>
      <c r="N73" s="44">
        <v>23</v>
      </c>
      <c r="O73" s="45" t="s">
        <v>461</v>
      </c>
      <c r="P73" s="45" t="s">
        <v>415</v>
      </c>
      <c r="Q73" s="39"/>
      <c r="S73" s="45"/>
    </row>
    <row r="74" spans="1:19" ht="15" customHeight="1" x14ac:dyDescent="0.25">
      <c r="A74" s="40">
        <v>24</v>
      </c>
      <c r="B74" s="45" t="s">
        <v>243</v>
      </c>
      <c r="C74" s="39" t="s">
        <v>25</v>
      </c>
      <c r="D74" s="39"/>
      <c r="J74" s="40">
        <v>73</v>
      </c>
      <c r="K74" s="45" t="s">
        <v>279</v>
      </c>
      <c r="L74" s="39" t="s">
        <v>35</v>
      </c>
      <c r="M74" s="44"/>
      <c r="N74" s="44">
        <v>24</v>
      </c>
      <c r="O74" s="45" t="s">
        <v>445</v>
      </c>
      <c r="P74" s="45" t="s">
        <v>129</v>
      </c>
      <c r="Q74" s="39"/>
      <c r="S74" s="45"/>
    </row>
    <row r="75" spans="1:19" ht="15" customHeight="1" x14ac:dyDescent="0.25">
      <c r="A75" s="40">
        <v>25</v>
      </c>
      <c r="B75" s="45" t="s">
        <v>252</v>
      </c>
      <c r="C75" s="39" t="s">
        <v>9</v>
      </c>
      <c r="D75" s="39"/>
      <c r="E75" s="39"/>
      <c r="F75" s="39"/>
      <c r="G75" s="39"/>
      <c r="H75" s="39"/>
      <c r="J75" s="40">
        <v>74</v>
      </c>
      <c r="K75" s="45" t="s">
        <v>209</v>
      </c>
      <c r="L75" s="39" t="s">
        <v>17</v>
      </c>
      <c r="M75" s="44"/>
      <c r="N75" s="44">
        <v>25</v>
      </c>
      <c r="O75" s="45" t="s">
        <v>442</v>
      </c>
      <c r="P75" s="45" t="s">
        <v>129</v>
      </c>
      <c r="Q75" s="39"/>
      <c r="S75" s="45"/>
    </row>
    <row r="76" spans="1:19" ht="15" customHeight="1" x14ac:dyDescent="0.25">
      <c r="A76" s="40">
        <v>26</v>
      </c>
      <c r="B76" s="45" t="s">
        <v>281</v>
      </c>
      <c r="C76" s="39" t="s">
        <v>35</v>
      </c>
      <c r="D76" s="39"/>
      <c r="E76" s="39"/>
      <c r="F76" s="39"/>
      <c r="G76" s="39"/>
      <c r="H76" s="39"/>
      <c r="J76" s="40">
        <v>75</v>
      </c>
      <c r="K76" s="45" t="s">
        <v>273</v>
      </c>
      <c r="L76" s="39" t="s">
        <v>60</v>
      </c>
      <c r="M76" s="44"/>
      <c r="N76" s="44">
        <v>26</v>
      </c>
      <c r="O76" s="45" t="s">
        <v>454</v>
      </c>
      <c r="P76" s="45" t="s">
        <v>396</v>
      </c>
      <c r="Q76" s="39"/>
      <c r="S76" s="45"/>
    </row>
    <row r="77" spans="1:19" ht="15" customHeight="1" x14ac:dyDescent="0.25">
      <c r="A77" s="40">
        <v>27</v>
      </c>
      <c r="B77" s="45" t="s">
        <v>280</v>
      </c>
      <c r="C77" s="39" t="s">
        <v>35</v>
      </c>
      <c r="D77" s="39"/>
      <c r="J77" s="40">
        <v>76</v>
      </c>
      <c r="K77" s="45" t="s">
        <v>203</v>
      </c>
      <c r="L77" s="39" t="s">
        <v>7</v>
      </c>
      <c r="M77" s="44"/>
      <c r="N77" s="44">
        <v>27</v>
      </c>
      <c r="O77" s="45" t="s">
        <v>458</v>
      </c>
      <c r="P77" s="45" t="s">
        <v>415</v>
      </c>
      <c r="Q77" s="39"/>
      <c r="S77" s="45"/>
    </row>
    <row r="78" spans="1:19" ht="15" customHeight="1" x14ac:dyDescent="0.25">
      <c r="A78" s="40">
        <v>28</v>
      </c>
      <c r="B78" s="45" t="s">
        <v>221</v>
      </c>
      <c r="C78" s="39" t="s">
        <v>11</v>
      </c>
      <c r="D78" s="39"/>
      <c r="I78" s="39"/>
      <c r="J78" s="40">
        <v>77</v>
      </c>
      <c r="K78" s="45" t="s">
        <v>278</v>
      </c>
      <c r="L78" s="39" t="s">
        <v>35</v>
      </c>
      <c r="M78" s="44"/>
      <c r="N78" s="44">
        <v>28</v>
      </c>
      <c r="O78" s="45" t="s">
        <v>459</v>
      </c>
      <c r="P78" s="45" t="s">
        <v>415</v>
      </c>
      <c r="Q78" s="39"/>
      <c r="S78" s="45"/>
    </row>
    <row r="79" spans="1:19" ht="15" customHeight="1" x14ac:dyDescent="0.25">
      <c r="A79" s="54">
        <v>29</v>
      </c>
      <c r="B79" s="56" t="s">
        <v>214</v>
      </c>
      <c r="C79" s="57" t="s">
        <v>27</v>
      </c>
      <c r="D79" s="39"/>
      <c r="I79" s="39"/>
      <c r="J79" s="40">
        <v>78</v>
      </c>
      <c r="K79" s="45" t="s">
        <v>230</v>
      </c>
      <c r="L79" s="39" t="s">
        <v>48</v>
      </c>
      <c r="M79" s="44"/>
      <c r="N79" s="44">
        <v>29</v>
      </c>
      <c r="O79" s="45" t="s">
        <v>433</v>
      </c>
      <c r="P79" s="45" t="s">
        <v>7</v>
      </c>
      <c r="Q79" s="39"/>
      <c r="S79" s="45"/>
    </row>
    <row r="80" spans="1:19" ht="15" customHeight="1" x14ac:dyDescent="0.25">
      <c r="A80" s="40">
        <v>30</v>
      </c>
      <c r="B80" s="45" t="s">
        <v>207</v>
      </c>
      <c r="C80" s="39" t="s">
        <v>7</v>
      </c>
      <c r="D80" s="39"/>
      <c r="I80" s="39"/>
      <c r="J80" s="40">
        <v>79</v>
      </c>
      <c r="K80" s="45" t="s">
        <v>282</v>
      </c>
      <c r="L80" s="39" t="s">
        <v>72</v>
      </c>
      <c r="M80" s="44"/>
      <c r="N80" s="44">
        <v>30</v>
      </c>
      <c r="O80" s="45" t="s">
        <v>430</v>
      </c>
      <c r="P80" s="45" t="s">
        <v>7</v>
      </c>
      <c r="Q80" s="39"/>
      <c r="S80" s="39"/>
    </row>
    <row r="81" spans="1:19" ht="15" customHeight="1" x14ac:dyDescent="0.25">
      <c r="A81" s="40">
        <v>31</v>
      </c>
      <c r="B81" s="45" t="s">
        <v>256</v>
      </c>
      <c r="C81" s="39" t="s">
        <v>74</v>
      </c>
      <c r="D81" s="39"/>
      <c r="I81" s="39"/>
      <c r="J81" s="54">
        <v>80</v>
      </c>
      <c r="K81" s="56" t="s">
        <v>216</v>
      </c>
      <c r="L81" s="57" t="s">
        <v>27</v>
      </c>
      <c r="M81" s="44"/>
      <c r="N81" s="44">
        <v>31</v>
      </c>
      <c r="O81" s="45" t="s">
        <v>451</v>
      </c>
      <c r="P81" s="45" t="s">
        <v>390</v>
      </c>
      <c r="Q81" s="39"/>
      <c r="S81" s="39"/>
    </row>
    <row r="82" spans="1:19" ht="15" customHeight="1" x14ac:dyDescent="0.25">
      <c r="A82" s="40">
        <v>32</v>
      </c>
      <c r="B82" s="45" t="s">
        <v>241</v>
      </c>
      <c r="C82" s="39" t="s">
        <v>20</v>
      </c>
      <c r="D82" s="39"/>
      <c r="I82" s="39"/>
      <c r="J82" s="40">
        <v>81</v>
      </c>
      <c r="K82" s="45" t="s">
        <v>237</v>
      </c>
      <c r="L82" s="39" t="s">
        <v>21</v>
      </c>
      <c r="M82" s="44"/>
      <c r="N82" s="44">
        <v>32</v>
      </c>
      <c r="O82" s="45" t="s">
        <v>450</v>
      </c>
      <c r="P82" s="45" t="s">
        <v>390</v>
      </c>
      <c r="Q82" s="39"/>
      <c r="S82" s="39"/>
    </row>
    <row r="83" spans="1:19" ht="15" customHeight="1" x14ac:dyDescent="0.25">
      <c r="A83" s="54">
        <v>33</v>
      </c>
      <c r="B83" s="56" t="s">
        <v>259</v>
      </c>
      <c r="C83" s="57" t="s">
        <v>15</v>
      </c>
      <c r="D83" s="39"/>
      <c r="E83" s="39"/>
      <c r="F83" s="39"/>
      <c r="G83" s="39"/>
      <c r="H83" s="39"/>
      <c r="I83" s="39"/>
      <c r="J83" s="40">
        <v>82</v>
      </c>
      <c r="K83" s="45" t="s">
        <v>283</v>
      </c>
      <c r="L83" s="39" t="s">
        <v>72</v>
      </c>
      <c r="M83" s="44"/>
      <c r="N83" s="44">
        <v>33</v>
      </c>
      <c r="O83" s="45" t="s">
        <v>449</v>
      </c>
      <c r="P83" s="45" t="s">
        <v>390</v>
      </c>
      <c r="Q83" s="39"/>
      <c r="S83" s="39"/>
    </row>
    <row r="84" spans="1:19" ht="15" customHeight="1" x14ac:dyDescent="0.25">
      <c r="A84" s="54">
        <v>34</v>
      </c>
      <c r="B84" s="56" t="s">
        <v>484</v>
      </c>
      <c r="C84" s="57" t="s">
        <v>27</v>
      </c>
      <c r="D84" s="39"/>
      <c r="E84" s="39"/>
      <c r="F84" s="39"/>
      <c r="G84" s="39"/>
      <c r="H84" s="39"/>
      <c r="I84" s="39"/>
      <c r="J84" s="40">
        <v>83</v>
      </c>
      <c r="K84" s="45" t="s">
        <v>235</v>
      </c>
      <c r="L84" s="39" t="s">
        <v>21</v>
      </c>
      <c r="M84" s="44"/>
      <c r="N84" s="44">
        <v>34</v>
      </c>
      <c r="O84" s="45" t="s">
        <v>448</v>
      </c>
      <c r="P84" s="45" t="s">
        <v>390</v>
      </c>
      <c r="Q84" s="39"/>
      <c r="S84" s="39"/>
    </row>
    <row r="85" spans="1:19" ht="15" customHeight="1" x14ac:dyDescent="0.25">
      <c r="A85" s="40">
        <v>35</v>
      </c>
      <c r="B85" s="45" t="s">
        <v>274</v>
      </c>
      <c r="C85" s="39" t="s">
        <v>60</v>
      </c>
      <c r="D85" s="39"/>
      <c r="E85" s="39"/>
      <c r="F85" s="39"/>
      <c r="G85" s="39"/>
      <c r="H85" s="39"/>
      <c r="I85" s="39"/>
      <c r="J85" s="40">
        <v>84</v>
      </c>
      <c r="K85" s="45" t="s">
        <v>269</v>
      </c>
      <c r="L85" s="39" t="s">
        <v>81</v>
      </c>
      <c r="M85" s="44"/>
      <c r="N85" s="44">
        <v>35</v>
      </c>
      <c r="O85" s="45" t="s">
        <v>473</v>
      </c>
      <c r="P85" s="45" t="s">
        <v>397</v>
      </c>
      <c r="Q85" s="39"/>
      <c r="S85" s="39"/>
    </row>
    <row r="86" spans="1:19" ht="15" customHeight="1" x14ac:dyDescent="0.25">
      <c r="A86" s="40">
        <v>36</v>
      </c>
      <c r="B86" s="45" t="s">
        <v>275</v>
      </c>
      <c r="C86" s="39" t="s">
        <v>60</v>
      </c>
      <c r="D86" s="39"/>
      <c r="E86" s="39"/>
      <c r="F86" s="39"/>
      <c r="G86" s="39"/>
      <c r="H86" s="39"/>
      <c r="I86" s="39"/>
      <c r="J86" s="40">
        <v>85</v>
      </c>
      <c r="K86" s="45" t="s">
        <v>288</v>
      </c>
      <c r="L86" s="39" t="s">
        <v>43</v>
      </c>
      <c r="M86" s="44"/>
      <c r="N86" s="44">
        <v>36</v>
      </c>
      <c r="O86" s="45" t="s">
        <v>463</v>
      </c>
      <c r="P86" s="45" t="s">
        <v>421</v>
      </c>
      <c r="Q86" s="39"/>
      <c r="S86" s="39"/>
    </row>
    <row r="87" spans="1:19" ht="15" customHeight="1" x14ac:dyDescent="0.25">
      <c r="A87" s="40">
        <v>37</v>
      </c>
      <c r="B87" s="45" t="s">
        <v>284</v>
      </c>
      <c r="C87" s="39" t="s">
        <v>72</v>
      </c>
      <c r="D87" s="39"/>
      <c r="E87" s="39"/>
      <c r="F87" s="39"/>
      <c r="G87" s="39"/>
      <c r="H87" s="39"/>
      <c r="I87" s="39"/>
      <c r="J87" s="54">
        <v>86</v>
      </c>
      <c r="K87" s="56" t="s">
        <v>262</v>
      </c>
      <c r="L87" s="57" t="s">
        <v>15</v>
      </c>
      <c r="M87" s="44"/>
      <c r="N87" s="44">
        <v>37</v>
      </c>
      <c r="O87" s="45" t="s">
        <v>452</v>
      </c>
      <c r="P87" s="45" t="s">
        <v>390</v>
      </c>
      <c r="Q87" s="39"/>
      <c r="S87" s="39"/>
    </row>
    <row r="88" spans="1:19" ht="15" customHeight="1" x14ac:dyDescent="0.25">
      <c r="A88" s="40">
        <v>38</v>
      </c>
      <c r="B88" s="45" t="s">
        <v>257</v>
      </c>
      <c r="C88" s="39" t="s">
        <v>74</v>
      </c>
      <c r="D88" s="39"/>
      <c r="E88" s="39"/>
      <c r="F88" s="39"/>
      <c r="G88" s="39"/>
      <c r="H88" s="39"/>
      <c r="I88" s="39"/>
      <c r="J88" s="40">
        <v>87</v>
      </c>
      <c r="K88" s="45" t="s">
        <v>287</v>
      </c>
      <c r="L88" s="39" t="s">
        <v>72</v>
      </c>
      <c r="M88" s="44"/>
      <c r="N88" s="44">
        <v>38</v>
      </c>
      <c r="O88" s="45" t="s">
        <v>432</v>
      </c>
      <c r="P88" s="45" t="s">
        <v>7</v>
      </c>
      <c r="Q88" s="39"/>
      <c r="S88" s="39"/>
    </row>
    <row r="89" spans="1:19" ht="15" customHeight="1" x14ac:dyDescent="0.25">
      <c r="A89" s="40">
        <v>39</v>
      </c>
      <c r="B89" s="45" t="s">
        <v>250</v>
      </c>
      <c r="C89" s="39" t="s">
        <v>9</v>
      </c>
      <c r="D89" s="39"/>
      <c r="E89" s="39"/>
      <c r="F89" s="39"/>
      <c r="G89" s="39"/>
      <c r="H89" s="39"/>
      <c r="I89" s="39"/>
      <c r="J89" s="40">
        <v>88</v>
      </c>
      <c r="K89" s="45" t="s">
        <v>240</v>
      </c>
      <c r="L89" s="39" t="s">
        <v>20</v>
      </c>
      <c r="M89" s="44"/>
      <c r="N89" s="44">
        <v>39</v>
      </c>
      <c r="O89" s="45" t="s">
        <v>472</v>
      </c>
      <c r="P89" s="45" t="s">
        <v>397</v>
      </c>
      <c r="Q89" s="39"/>
      <c r="S89" s="39"/>
    </row>
    <row r="90" spans="1:19" ht="15" customHeight="1" x14ac:dyDescent="0.25">
      <c r="A90" s="40">
        <v>40</v>
      </c>
      <c r="B90" s="45" t="s">
        <v>211</v>
      </c>
      <c r="C90" s="39" t="s">
        <v>17</v>
      </c>
      <c r="D90" s="39"/>
      <c r="E90" s="39"/>
      <c r="F90" s="39"/>
      <c r="G90" s="39"/>
      <c r="H90" s="39"/>
      <c r="I90" s="39"/>
      <c r="J90" s="40">
        <v>89</v>
      </c>
      <c r="K90" s="45" t="s">
        <v>286</v>
      </c>
      <c r="L90" s="39" t="s">
        <v>72</v>
      </c>
      <c r="M90" s="44"/>
      <c r="N90" s="44">
        <v>40</v>
      </c>
      <c r="O90" s="45" t="s">
        <v>474</v>
      </c>
      <c r="P90" s="45" t="s">
        <v>397</v>
      </c>
      <c r="Q90" s="39"/>
      <c r="S90" s="39"/>
    </row>
    <row r="91" spans="1:19" ht="15" customHeight="1" x14ac:dyDescent="0.25">
      <c r="A91" s="40">
        <v>41</v>
      </c>
      <c r="B91" s="45" t="s">
        <v>210</v>
      </c>
      <c r="C91" s="39" t="s">
        <v>17</v>
      </c>
      <c r="D91" s="39"/>
      <c r="E91" s="39"/>
      <c r="F91" s="39"/>
      <c r="G91" s="39"/>
      <c r="H91" s="39"/>
      <c r="I91" s="39"/>
      <c r="J91" s="40">
        <v>90</v>
      </c>
      <c r="K91" s="45" t="s">
        <v>268</v>
      </c>
      <c r="L91" s="39" t="s">
        <v>81</v>
      </c>
      <c r="M91" s="44"/>
      <c r="N91" s="44">
        <v>41</v>
      </c>
      <c r="O91" s="45" t="s">
        <v>469</v>
      </c>
      <c r="P91" s="45" t="s">
        <v>421</v>
      </c>
      <c r="Q91" s="39"/>
      <c r="S91" s="39"/>
    </row>
    <row r="92" spans="1:19" ht="15" customHeight="1" x14ac:dyDescent="0.25">
      <c r="A92" s="54">
        <v>42</v>
      </c>
      <c r="B92" s="56" t="s">
        <v>215</v>
      </c>
      <c r="C92" s="57" t="s">
        <v>27</v>
      </c>
      <c r="D92" s="39"/>
      <c r="E92" s="39"/>
      <c r="F92" s="39"/>
      <c r="G92" s="39"/>
      <c r="H92" s="39"/>
      <c r="I92" s="39"/>
      <c r="J92" s="40">
        <v>91</v>
      </c>
      <c r="K92" s="45" t="s">
        <v>289</v>
      </c>
      <c r="L92" s="39" t="s">
        <v>43</v>
      </c>
      <c r="M92" s="44"/>
      <c r="N92" s="44">
        <v>42</v>
      </c>
      <c r="O92" s="45" t="s">
        <v>470</v>
      </c>
      <c r="P92" s="45" t="s">
        <v>421</v>
      </c>
      <c r="Q92" s="39"/>
      <c r="S92" s="39"/>
    </row>
    <row r="93" spans="1:19" ht="15" customHeight="1" x14ac:dyDescent="0.25">
      <c r="A93" s="40">
        <v>43</v>
      </c>
      <c r="B93" s="45" t="s">
        <v>204</v>
      </c>
      <c r="C93" s="39" t="s">
        <v>7</v>
      </c>
      <c r="D93" s="39"/>
      <c r="E93" s="39"/>
      <c r="F93" s="39"/>
      <c r="G93" s="39"/>
      <c r="H93" s="39"/>
      <c r="I93" s="39"/>
      <c r="J93" s="40">
        <v>92</v>
      </c>
      <c r="K93" s="45" t="s">
        <v>272</v>
      </c>
      <c r="L93" s="39" t="s">
        <v>60</v>
      </c>
      <c r="M93" s="44"/>
      <c r="N93" s="44">
        <v>43</v>
      </c>
      <c r="O93" s="45" t="s">
        <v>471</v>
      </c>
      <c r="P93" s="45" t="s">
        <v>421</v>
      </c>
      <c r="Q93" s="39"/>
      <c r="S93" s="39"/>
    </row>
    <row r="94" spans="1:19" ht="15" customHeight="1" x14ac:dyDescent="0.25">
      <c r="A94" s="54">
        <v>44</v>
      </c>
      <c r="B94" s="56" t="s">
        <v>261</v>
      </c>
      <c r="C94" s="57" t="s">
        <v>15</v>
      </c>
      <c r="D94" s="39"/>
      <c r="E94" s="39"/>
      <c r="F94" s="39"/>
      <c r="G94" s="39"/>
      <c r="H94" s="39"/>
      <c r="I94" s="39"/>
      <c r="J94" s="39"/>
      <c r="K94" s="39"/>
      <c r="L94" s="39"/>
      <c r="M94" s="44"/>
      <c r="N94" s="44">
        <v>44</v>
      </c>
      <c r="O94" s="45" t="s">
        <v>441</v>
      </c>
      <c r="P94" s="45" t="s">
        <v>391</v>
      </c>
      <c r="Q94" s="39"/>
      <c r="S94" s="39"/>
    </row>
    <row r="95" spans="1:19" ht="15" customHeight="1" x14ac:dyDescent="0.25">
      <c r="A95" s="40">
        <v>45</v>
      </c>
      <c r="B95" s="45" t="s">
        <v>226</v>
      </c>
      <c r="C95" s="39" t="s">
        <v>13</v>
      </c>
      <c r="D95" s="39"/>
      <c r="E95" s="39"/>
      <c r="F95" s="39"/>
      <c r="G95" s="39"/>
      <c r="H95" s="39"/>
      <c r="I95" s="39"/>
      <c r="J95" s="39"/>
      <c r="K95" s="39"/>
      <c r="L95" s="39"/>
      <c r="M95" s="44"/>
      <c r="N95" s="44">
        <v>45</v>
      </c>
      <c r="O95" s="45" t="s">
        <v>436</v>
      </c>
      <c r="P95" s="45" t="s">
        <v>391</v>
      </c>
      <c r="Q95" s="39"/>
      <c r="S95" s="39"/>
    </row>
    <row r="96" spans="1:19" ht="15" customHeight="1" x14ac:dyDescent="0.25">
      <c r="A96" s="54">
        <v>46</v>
      </c>
      <c r="B96" s="56" t="s">
        <v>263</v>
      </c>
      <c r="C96" s="57" t="s">
        <v>15</v>
      </c>
      <c r="D96" s="39"/>
      <c r="E96" s="39"/>
      <c r="F96" s="39"/>
      <c r="G96" s="39"/>
      <c r="H96" s="39"/>
      <c r="I96" s="39"/>
      <c r="J96" s="39"/>
      <c r="K96" s="39"/>
      <c r="L96" s="39"/>
      <c r="M96" s="44"/>
      <c r="N96" s="44">
        <v>46</v>
      </c>
      <c r="O96" s="45" t="s">
        <v>434</v>
      </c>
      <c r="P96" s="45" t="s">
        <v>7</v>
      </c>
      <c r="Q96" s="39"/>
      <c r="S96" s="39"/>
    </row>
    <row r="97" spans="1:19" ht="15" customHeight="1" x14ac:dyDescent="0.25">
      <c r="A97" s="40">
        <v>47</v>
      </c>
      <c r="B97" s="45" t="s">
        <v>220</v>
      </c>
      <c r="C97" s="39" t="s">
        <v>11</v>
      </c>
      <c r="D97" s="39"/>
      <c r="E97" s="39"/>
      <c r="F97" s="39"/>
      <c r="G97" s="39"/>
      <c r="H97" s="39"/>
      <c r="I97" s="39"/>
      <c r="J97" s="39"/>
      <c r="K97" s="39"/>
      <c r="L97" s="39"/>
      <c r="M97" s="44"/>
      <c r="N97" s="44">
        <v>47</v>
      </c>
      <c r="O97" s="45" t="s">
        <v>431</v>
      </c>
      <c r="P97" s="45" t="s">
        <v>7</v>
      </c>
      <c r="Q97" s="39"/>
      <c r="S97" s="39"/>
    </row>
    <row r="98" spans="1:19" ht="15" customHeight="1" x14ac:dyDescent="0.25">
      <c r="A98" s="54">
        <v>48</v>
      </c>
      <c r="B98" s="56" t="s">
        <v>217</v>
      </c>
      <c r="C98" s="57" t="s">
        <v>27</v>
      </c>
      <c r="D98" s="39"/>
      <c r="E98" s="39"/>
      <c r="F98" s="39"/>
      <c r="G98" s="39"/>
      <c r="H98" s="39"/>
      <c r="I98" s="39"/>
      <c r="J98" s="39"/>
      <c r="K98" s="39"/>
      <c r="L98" s="39"/>
      <c r="M98" s="44"/>
      <c r="N98" s="44">
        <v>48</v>
      </c>
      <c r="O98" s="45" t="s">
        <v>437</v>
      </c>
      <c r="P98" s="45" t="s">
        <v>391</v>
      </c>
      <c r="Q98" s="39"/>
      <c r="S98" s="39"/>
    </row>
    <row r="99" spans="1:19" ht="15" customHeight="1" x14ac:dyDescent="0.25">
      <c r="A99" s="40">
        <v>49</v>
      </c>
      <c r="B99" s="45" t="s">
        <v>246</v>
      </c>
      <c r="C99" s="39" t="s">
        <v>25</v>
      </c>
      <c r="D99" s="39"/>
      <c r="E99" s="39"/>
      <c r="F99" s="39"/>
      <c r="G99" s="39"/>
      <c r="H99" s="39"/>
      <c r="I99" s="39"/>
      <c r="J99" s="39"/>
      <c r="K99" s="39"/>
      <c r="L99" s="39"/>
      <c r="M99" s="43"/>
      <c r="N99" s="39"/>
      <c r="O99" s="39"/>
      <c r="P99" s="39"/>
      <c r="Q99" s="39"/>
      <c r="R99" s="39"/>
      <c r="S99" s="39"/>
    </row>
    <row r="100" spans="1:19" ht="15" customHeight="1" x14ac:dyDescent="0.25">
      <c r="A100" s="45" t="s">
        <v>0</v>
      </c>
      <c r="C100" s="39"/>
      <c r="D100" s="45" t="s">
        <v>477</v>
      </c>
      <c r="E100" s="39"/>
      <c r="F100" s="39"/>
      <c r="G100" s="39"/>
      <c r="H100" s="39"/>
      <c r="I100" s="53" t="s">
        <v>477</v>
      </c>
      <c r="J100" s="39"/>
      <c r="K100" s="39"/>
      <c r="L100" s="39"/>
      <c r="M100" s="43" t="s">
        <v>478</v>
      </c>
      <c r="N100" s="39"/>
      <c r="O100" s="39"/>
      <c r="P100" s="39" t="s">
        <v>477</v>
      </c>
      <c r="Q100" s="39"/>
      <c r="R100" s="39"/>
      <c r="S100" s="39"/>
    </row>
    <row r="101" spans="1:19" ht="15" customHeight="1" x14ac:dyDescent="0.25">
      <c r="A101" s="44">
        <v>1</v>
      </c>
      <c r="B101" s="45" t="s">
        <v>67</v>
      </c>
      <c r="C101" s="50" t="s">
        <v>9</v>
      </c>
      <c r="D101" s="50">
        <v>44844.304861111108</v>
      </c>
      <c r="E101" s="39"/>
      <c r="F101" s="39"/>
      <c r="G101" s="39"/>
      <c r="H101" s="39"/>
      <c r="I101" s="52">
        <v>44844.304861111108</v>
      </c>
      <c r="J101" s="39"/>
      <c r="K101" s="39"/>
      <c r="L101" s="39"/>
      <c r="M101" s="44">
        <v>1</v>
      </c>
      <c r="N101" s="45" t="s">
        <v>163</v>
      </c>
      <c r="O101" s="45" t="s">
        <v>9</v>
      </c>
      <c r="P101" s="50">
        <v>44844.277777777781</v>
      </c>
      <c r="Q101" s="44">
        <v>52</v>
      </c>
      <c r="R101" s="45" t="s">
        <v>189</v>
      </c>
      <c r="S101" s="45" t="s">
        <v>72</v>
      </c>
    </row>
    <row r="102" spans="1:19" ht="15" customHeight="1" x14ac:dyDescent="0.25">
      <c r="A102" s="44">
        <v>2</v>
      </c>
      <c r="B102" s="45" t="s">
        <v>37</v>
      </c>
      <c r="C102" s="50" t="s">
        <v>11</v>
      </c>
      <c r="D102" s="50">
        <v>44844.314583333333</v>
      </c>
      <c r="E102" s="39"/>
      <c r="F102" s="39"/>
      <c r="G102" s="39"/>
      <c r="H102" s="39"/>
      <c r="I102" s="52">
        <v>44844.314583333333</v>
      </c>
      <c r="J102" s="44">
        <v>46</v>
      </c>
      <c r="K102" s="45" t="s">
        <v>58</v>
      </c>
      <c r="L102" s="45" t="s">
        <v>20</v>
      </c>
      <c r="M102" s="44">
        <v>2</v>
      </c>
      <c r="N102" s="45" t="s">
        <v>155</v>
      </c>
      <c r="O102" s="45" t="s">
        <v>25</v>
      </c>
      <c r="P102" s="50">
        <v>44844.27847222222</v>
      </c>
      <c r="Q102" s="44">
        <v>53</v>
      </c>
      <c r="R102" s="45" t="s">
        <v>156</v>
      </c>
      <c r="S102" s="45" t="s">
        <v>25</v>
      </c>
    </row>
    <row r="103" spans="1:19" ht="15" customHeight="1" x14ac:dyDescent="0.25">
      <c r="A103" s="44">
        <v>3</v>
      </c>
      <c r="B103" s="45" t="s">
        <v>44</v>
      </c>
      <c r="C103" s="50" t="s">
        <v>13</v>
      </c>
      <c r="D103" s="50">
        <v>44844.317361111112</v>
      </c>
      <c r="E103" s="39"/>
      <c r="F103" s="39"/>
      <c r="G103" s="39"/>
      <c r="H103" s="39"/>
      <c r="I103" s="52">
        <v>44844.317361111112</v>
      </c>
      <c r="J103" s="44">
        <v>47</v>
      </c>
      <c r="K103" s="45" t="s">
        <v>12</v>
      </c>
      <c r="L103" s="45" t="s">
        <v>7</v>
      </c>
      <c r="M103" s="54">
        <v>3</v>
      </c>
      <c r="N103" s="56" t="s">
        <v>168</v>
      </c>
      <c r="O103" s="56" t="s">
        <v>15</v>
      </c>
      <c r="P103" s="58">
        <v>44844.307638888888</v>
      </c>
      <c r="Q103" s="54">
        <v>54</v>
      </c>
      <c r="R103" s="56" t="s">
        <v>167</v>
      </c>
      <c r="S103" s="56" t="s">
        <v>15</v>
      </c>
    </row>
    <row r="104" spans="1:19" ht="15" customHeight="1" x14ac:dyDescent="0.25">
      <c r="A104" s="60">
        <v>4</v>
      </c>
      <c r="B104" s="61" t="s">
        <v>76</v>
      </c>
      <c r="C104" s="62" t="s">
        <v>15</v>
      </c>
      <c r="D104" s="62">
        <v>44844.318749999999</v>
      </c>
      <c r="E104" s="63"/>
      <c r="F104" s="63"/>
      <c r="G104" s="63"/>
      <c r="H104" s="63"/>
      <c r="I104" s="64">
        <v>44844.318749999999</v>
      </c>
      <c r="J104" s="44">
        <v>48</v>
      </c>
      <c r="K104" s="45" t="s">
        <v>93</v>
      </c>
      <c r="L104" s="45" t="s">
        <v>60</v>
      </c>
      <c r="M104" s="44">
        <v>4</v>
      </c>
      <c r="N104" s="45" t="s">
        <v>134</v>
      </c>
      <c r="O104" s="45" t="s">
        <v>11</v>
      </c>
      <c r="P104" s="50">
        <v>44844.310416666667</v>
      </c>
      <c r="Q104" s="44">
        <v>55</v>
      </c>
      <c r="R104" s="45" t="s">
        <v>126</v>
      </c>
      <c r="S104" s="45" t="s">
        <v>17</v>
      </c>
    </row>
    <row r="105" spans="1:19" ht="15" customHeight="1" x14ac:dyDescent="0.25">
      <c r="A105" s="44">
        <v>5</v>
      </c>
      <c r="B105" s="45" t="s">
        <v>19</v>
      </c>
      <c r="C105" s="50" t="s">
        <v>17</v>
      </c>
      <c r="D105" s="50">
        <v>44844.321527777778</v>
      </c>
      <c r="E105" s="39"/>
      <c r="F105" s="39"/>
      <c r="G105" s="39"/>
      <c r="H105" s="39"/>
      <c r="I105" s="52">
        <v>44844.321527777778</v>
      </c>
      <c r="J105" s="44">
        <v>49</v>
      </c>
      <c r="K105" s="45" t="s">
        <v>14</v>
      </c>
      <c r="L105" s="45" t="s">
        <v>7</v>
      </c>
      <c r="M105" s="44">
        <v>5</v>
      </c>
      <c r="N105" s="45" t="s">
        <v>144</v>
      </c>
      <c r="O105" s="45" t="s">
        <v>21</v>
      </c>
      <c r="P105" s="50">
        <v>44844.311111111114</v>
      </c>
      <c r="Q105" s="44">
        <v>56</v>
      </c>
      <c r="R105" s="45" t="s">
        <v>177</v>
      </c>
      <c r="S105" s="45" t="s">
        <v>81</v>
      </c>
    </row>
    <row r="106" spans="1:19" ht="15" customHeight="1" x14ac:dyDescent="0.25">
      <c r="A106" s="44">
        <v>6</v>
      </c>
      <c r="B106" s="45" t="s">
        <v>36</v>
      </c>
      <c r="C106" s="50" t="s">
        <v>11</v>
      </c>
      <c r="D106" s="50">
        <v>44844.322916666664</v>
      </c>
      <c r="E106" s="39"/>
      <c r="F106" s="39"/>
      <c r="G106" s="39"/>
      <c r="H106" s="39"/>
      <c r="I106" s="52">
        <v>44844.322916666664</v>
      </c>
      <c r="J106" s="44">
        <v>50</v>
      </c>
      <c r="K106" s="45" t="s">
        <v>55</v>
      </c>
      <c r="L106" s="45" t="s">
        <v>20</v>
      </c>
      <c r="M106" s="44">
        <v>6</v>
      </c>
      <c r="N106" s="45" t="s">
        <v>185</v>
      </c>
      <c r="O106" s="45" t="s">
        <v>35</v>
      </c>
      <c r="P106" s="50">
        <v>44844.311805555553</v>
      </c>
      <c r="Q106" s="44">
        <v>57</v>
      </c>
      <c r="R106" s="45" t="s">
        <v>178</v>
      </c>
      <c r="S106" s="45" t="s">
        <v>81</v>
      </c>
    </row>
    <row r="107" spans="1:19" ht="15" customHeight="1" x14ac:dyDescent="0.25">
      <c r="A107" s="44">
        <v>7</v>
      </c>
      <c r="B107" s="45" t="s">
        <v>56</v>
      </c>
      <c r="C107" s="50" t="s">
        <v>20</v>
      </c>
      <c r="D107" s="50">
        <v>44844.32708333333</v>
      </c>
      <c r="E107" s="39"/>
      <c r="F107" s="39"/>
      <c r="G107" s="39"/>
      <c r="H107" s="39"/>
      <c r="I107" s="52">
        <v>44844.32708333333</v>
      </c>
      <c r="J107" s="60">
        <v>51</v>
      </c>
      <c r="K107" s="61" t="s">
        <v>28</v>
      </c>
      <c r="L107" s="61" t="s">
        <v>27</v>
      </c>
      <c r="M107" s="44">
        <v>7</v>
      </c>
      <c r="N107" s="45" t="s">
        <v>133</v>
      </c>
      <c r="O107" s="45" t="s">
        <v>11</v>
      </c>
      <c r="P107" s="50">
        <v>44844.313194444447</v>
      </c>
      <c r="Q107" s="44">
        <v>58</v>
      </c>
      <c r="R107" s="45" t="s">
        <v>180</v>
      </c>
      <c r="S107" s="45" t="s">
        <v>60</v>
      </c>
    </row>
    <row r="108" spans="1:19" ht="15" customHeight="1" x14ac:dyDescent="0.25">
      <c r="A108" s="44">
        <v>8</v>
      </c>
      <c r="B108" s="45" t="s">
        <v>49</v>
      </c>
      <c r="C108" s="50" t="s">
        <v>21</v>
      </c>
      <c r="D108" s="50">
        <v>44844.327777777777</v>
      </c>
      <c r="E108" s="39"/>
      <c r="F108" s="39"/>
      <c r="G108" s="39"/>
      <c r="H108" s="39"/>
      <c r="I108" s="52">
        <v>44844.327777777777</v>
      </c>
      <c r="J108" s="44">
        <v>52</v>
      </c>
      <c r="K108" s="45" t="s">
        <v>66</v>
      </c>
      <c r="L108" s="45" t="s">
        <v>25</v>
      </c>
      <c r="M108" s="44">
        <v>8</v>
      </c>
      <c r="N108" s="45" t="s">
        <v>148</v>
      </c>
      <c r="O108" s="45" t="s">
        <v>21</v>
      </c>
      <c r="P108" s="50">
        <v>44844.316666666666</v>
      </c>
      <c r="Q108" s="44">
        <v>59</v>
      </c>
      <c r="R108" s="45" t="s">
        <v>121</v>
      </c>
      <c r="S108" s="45" t="s">
        <v>7</v>
      </c>
    </row>
    <row r="109" spans="1:19" ht="15" customHeight="1" x14ac:dyDescent="0.25">
      <c r="A109" s="60">
        <v>9</v>
      </c>
      <c r="B109" s="61" t="s">
        <v>75</v>
      </c>
      <c r="C109" s="62" t="s">
        <v>15</v>
      </c>
      <c r="D109" s="62">
        <v>44844.32916666667</v>
      </c>
      <c r="E109" s="63"/>
      <c r="F109" s="63"/>
      <c r="G109" s="63"/>
      <c r="H109" s="63"/>
      <c r="I109" s="64">
        <v>44844.32916666667</v>
      </c>
      <c r="J109" s="44">
        <v>53</v>
      </c>
      <c r="K109" s="45" t="s">
        <v>91</v>
      </c>
      <c r="L109" s="45" t="s">
        <v>60</v>
      </c>
      <c r="M109" s="44">
        <v>9</v>
      </c>
      <c r="N109" s="45" t="s">
        <v>128</v>
      </c>
      <c r="O109" s="45" t="s">
        <v>17</v>
      </c>
      <c r="P109" s="50">
        <v>44844.318055555559</v>
      </c>
      <c r="Q109" s="44">
        <v>60</v>
      </c>
      <c r="R109" s="45" t="s">
        <v>176</v>
      </c>
      <c r="S109" s="45" t="s">
        <v>81</v>
      </c>
    </row>
    <row r="110" spans="1:19" ht="15" customHeight="1" x14ac:dyDescent="0.25">
      <c r="A110" s="44">
        <v>10</v>
      </c>
      <c r="B110" s="45" t="s">
        <v>38</v>
      </c>
      <c r="C110" s="50" t="s">
        <v>11</v>
      </c>
      <c r="D110" s="50">
        <v>44844.329861111109</v>
      </c>
      <c r="E110" s="39"/>
      <c r="F110" s="39"/>
      <c r="G110" s="39"/>
      <c r="H110" s="39"/>
      <c r="I110" s="52">
        <v>44844.329861111109</v>
      </c>
      <c r="J110" s="44">
        <v>54</v>
      </c>
      <c r="K110" s="45" t="s">
        <v>95</v>
      </c>
      <c r="L110" s="45" t="s">
        <v>35</v>
      </c>
      <c r="M110" s="44">
        <v>10</v>
      </c>
      <c r="N110" s="45" t="s">
        <v>173</v>
      </c>
      <c r="O110" s="45" t="s">
        <v>81</v>
      </c>
      <c r="P110" s="50">
        <v>44844.318749999999</v>
      </c>
      <c r="Q110" s="44">
        <v>61</v>
      </c>
      <c r="R110" s="45" t="s">
        <v>198</v>
      </c>
      <c r="S110" s="45" t="s">
        <v>43</v>
      </c>
    </row>
    <row r="111" spans="1:19" ht="15" customHeight="1" x14ac:dyDescent="0.25">
      <c r="A111" s="44">
        <v>11</v>
      </c>
      <c r="B111" s="45" t="s">
        <v>64</v>
      </c>
      <c r="C111" s="50" t="s">
        <v>25</v>
      </c>
      <c r="D111" s="39"/>
      <c r="E111" s="39"/>
      <c r="F111" s="39"/>
      <c r="G111" s="39"/>
      <c r="H111" s="39"/>
      <c r="I111" s="39"/>
      <c r="J111" s="60">
        <v>55</v>
      </c>
      <c r="K111" s="61" t="s">
        <v>32</v>
      </c>
      <c r="L111" s="61" t="s">
        <v>27</v>
      </c>
      <c r="M111" s="44">
        <v>11</v>
      </c>
      <c r="N111" s="45" t="s">
        <v>184</v>
      </c>
      <c r="O111" s="45" t="s">
        <v>35</v>
      </c>
      <c r="P111" s="39"/>
      <c r="Q111" s="44">
        <v>62</v>
      </c>
      <c r="R111" s="45" t="s">
        <v>153</v>
      </c>
      <c r="S111" s="45" t="s">
        <v>20</v>
      </c>
    </row>
    <row r="112" spans="1:19" ht="15" customHeight="1" x14ac:dyDescent="0.25">
      <c r="A112" s="44">
        <v>12</v>
      </c>
      <c r="B112" s="45" t="s">
        <v>45</v>
      </c>
      <c r="C112" s="39" t="s">
        <v>13</v>
      </c>
      <c r="D112" s="39"/>
      <c r="E112" s="39"/>
      <c r="F112" s="39"/>
      <c r="G112" s="39"/>
      <c r="H112" s="39"/>
      <c r="I112" s="39"/>
      <c r="J112" s="44">
        <v>56</v>
      </c>
      <c r="K112" s="45" t="s">
        <v>97</v>
      </c>
      <c r="L112" s="45" t="s">
        <v>35</v>
      </c>
      <c r="M112" s="44">
        <v>12</v>
      </c>
      <c r="N112" s="45" t="s">
        <v>149</v>
      </c>
      <c r="O112" s="45" t="s">
        <v>20</v>
      </c>
      <c r="P112" s="39"/>
      <c r="Q112" s="44">
        <v>63</v>
      </c>
      <c r="R112" s="45" t="s">
        <v>162</v>
      </c>
      <c r="S112" s="45" t="s">
        <v>9</v>
      </c>
    </row>
    <row r="113" spans="1:19" ht="15" customHeight="1" x14ac:dyDescent="0.25">
      <c r="A113" s="44">
        <v>13</v>
      </c>
      <c r="B113" s="45" t="s">
        <v>47</v>
      </c>
      <c r="C113" s="39" t="s">
        <v>13</v>
      </c>
      <c r="D113" s="39"/>
      <c r="E113" s="39"/>
      <c r="F113" s="39"/>
      <c r="G113" s="39"/>
      <c r="H113" s="39"/>
      <c r="I113" s="39"/>
      <c r="J113" s="44">
        <v>57</v>
      </c>
      <c r="K113" s="45" t="s">
        <v>100</v>
      </c>
      <c r="L113" s="45" t="s">
        <v>35</v>
      </c>
      <c r="M113" s="44">
        <v>13</v>
      </c>
      <c r="N113" s="45" t="s">
        <v>159</v>
      </c>
      <c r="O113" s="45" t="s">
        <v>25</v>
      </c>
      <c r="P113" s="39"/>
      <c r="Q113" s="54">
        <v>64</v>
      </c>
      <c r="R113" s="56" t="s">
        <v>171</v>
      </c>
      <c r="S113" s="56" t="s">
        <v>15</v>
      </c>
    </row>
    <row r="114" spans="1:19" ht="15" customHeight="1" x14ac:dyDescent="0.25">
      <c r="A114" s="44">
        <v>14</v>
      </c>
      <c r="B114" s="45" t="s">
        <v>8</v>
      </c>
      <c r="C114" s="39" t="s">
        <v>7</v>
      </c>
      <c r="D114" s="39"/>
      <c r="E114" s="39"/>
      <c r="F114" s="39"/>
      <c r="G114" s="39"/>
      <c r="H114" s="39"/>
      <c r="I114" s="39"/>
      <c r="J114" s="44">
        <v>58</v>
      </c>
      <c r="K114" s="45" t="s">
        <v>40</v>
      </c>
      <c r="L114" s="45" t="s">
        <v>11</v>
      </c>
      <c r="M114" s="44">
        <v>14</v>
      </c>
      <c r="N114" s="45" t="s">
        <v>161</v>
      </c>
      <c r="O114" s="45" t="s">
        <v>9</v>
      </c>
      <c r="P114" s="39"/>
      <c r="Q114" s="44">
        <v>65</v>
      </c>
      <c r="R114" s="45" t="s">
        <v>166</v>
      </c>
      <c r="S114" s="45" t="s">
        <v>9</v>
      </c>
    </row>
    <row r="115" spans="1:19" ht="15" customHeight="1" x14ac:dyDescent="0.25">
      <c r="A115" s="44">
        <v>15</v>
      </c>
      <c r="B115" s="45" t="s">
        <v>46</v>
      </c>
      <c r="C115" s="39" t="s">
        <v>13</v>
      </c>
      <c r="D115" s="39"/>
      <c r="E115" s="39"/>
      <c r="F115" s="39"/>
      <c r="G115" s="39"/>
      <c r="H115" s="39"/>
      <c r="I115" s="39"/>
      <c r="J115" s="44">
        <v>59</v>
      </c>
      <c r="K115" s="45" t="s">
        <v>104</v>
      </c>
      <c r="L115" s="45" t="s">
        <v>72</v>
      </c>
      <c r="M115" s="44">
        <v>15</v>
      </c>
      <c r="N115" s="45" t="s">
        <v>143</v>
      </c>
      <c r="O115" s="45" t="s">
        <v>21</v>
      </c>
      <c r="P115" s="39"/>
      <c r="Q115" s="44">
        <v>66</v>
      </c>
      <c r="R115" s="45" t="s">
        <v>124</v>
      </c>
      <c r="S115" s="45" t="s">
        <v>17</v>
      </c>
    </row>
    <row r="116" spans="1:19" ht="15" customHeight="1" x14ac:dyDescent="0.25">
      <c r="A116" s="60">
        <v>16</v>
      </c>
      <c r="B116" s="61" t="s">
        <v>77</v>
      </c>
      <c r="C116" s="63" t="s">
        <v>15</v>
      </c>
      <c r="D116" s="39"/>
      <c r="E116" s="39"/>
      <c r="F116" s="39"/>
      <c r="G116" s="39"/>
      <c r="H116" s="39"/>
      <c r="I116" s="39"/>
      <c r="J116" s="44">
        <v>60</v>
      </c>
      <c r="K116" s="45" t="s">
        <v>101</v>
      </c>
      <c r="L116" s="45" t="s">
        <v>72</v>
      </c>
      <c r="M116" s="44">
        <v>16</v>
      </c>
      <c r="N116" s="45" t="s">
        <v>119</v>
      </c>
      <c r="O116" s="45" t="s">
        <v>7</v>
      </c>
      <c r="P116" s="39"/>
      <c r="Q116" s="44">
        <v>67</v>
      </c>
      <c r="R116" s="45" t="s">
        <v>125</v>
      </c>
      <c r="S116" s="45" t="s">
        <v>17</v>
      </c>
    </row>
    <row r="117" spans="1:19" ht="15" customHeight="1" x14ac:dyDescent="0.25">
      <c r="A117" s="44">
        <v>17</v>
      </c>
      <c r="B117" s="45" t="s">
        <v>42</v>
      </c>
      <c r="C117" s="39" t="s">
        <v>13</v>
      </c>
      <c r="D117" s="39"/>
      <c r="E117" s="39"/>
      <c r="F117" s="39"/>
      <c r="G117" s="39"/>
      <c r="H117" s="39"/>
      <c r="I117" s="39"/>
      <c r="J117" s="44">
        <v>61</v>
      </c>
      <c r="K117" s="45" t="s">
        <v>98</v>
      </c>
      <c r="L117" s="45" t="s">
        <v>35</v>
      </c>
      <c r="M117" s="44">
        <v>17</v>
      </c>
      <c r="N117" s="45" t="s">
        <v>120</v>
      </c>
      <c r="O117" s="45" t="s">
        <v>7</v>
      </c>
      <c r="P117" s="39"/>
      <c r="Q117" s="44">
        <v>68</v>
      </c>
      <c r="R117" s="45" t="s">
        <v>196</v>
      </c>
      <c r="S117" s="45" t="s">
        <v>43</v>
      </c>
    </row>
    <row r="118" spans="1:19" ht="15" customHeight="1" x14ac:dyDescent="0.25">
      <c r="A118" s="44">
        <v>18</v>
      </c>
      <c r="B118" s="45" t="s">
        <v>10</v>
      </c>
      <c r="C118" s="39" t="s">
        <v>7</v>
      </c>
      <c r="D118" s="39"/>
      <c r="E118" s="39"/>
      <c r="F118" s="39"/>
      <c r="G118" s="39"/>
      <c r="H118" s="39"/>
      <c r="I118" s="39"/>
      <c r="J118" s="44">
        <v>62</v>
      </c>
      <c r="K118" s="45" t="s">
        <v>34</v>
      </c>
      <c r="L118" s="45" t="s">
        <v>11</v>
      </c>
      <c r="M118" s="44">
        <v>18</v>
      </c>
      <c r="N118" s="45" t="s">
        <v>152</v>
      </c>
      <c r="O118" s="45" t="s">
        <v>20</v>
      </c>
      <c r="P118" s="39"/>
      <c r="Q118" s="44">
        <v>69</v>
      </c>
      <c r="R118" s="45" t="s">
        <v>181</v>
      </c>
      <c r="S118" s="45" t="s">
        <v>60</v>
      </c>
    </row>
    <row r="119" spans="1:19" ht="15" customHeight="1" x14ac:dyDescent="0.25">
      <c r="A119" s="44">
        <v>19</v>
      </c>
      <c r="B119" s="45" t="s">
        <v>99</v>
      </c>
      <c r="C119" s="39" t="s">
        <v>35</v>
      </c>
      <c r="D119" s="39"/>
      <c r="E119" s="39"/>
      <c r="F119" s="39"/>
      <c r="G119" s="39"/>
      <c r="H119" s="39"/>
      <c r="I119" s="39"/>
      <c r="J119" s="44">
        <v>63</v>
      </c>
      <c r="K119" s="45" t="s">
        <v>107</v>
      </c>
      <c r="L119" s="45" t="s">
        <v>43</v>
      </c>
      <c r="M119" s="44">
        <v>19</v>
      </c>
      <c r="N119" s="45" t="s">
        <v>136</v>
      </c>
      <c r="O119" s="45" t="s">
        <v>11</v>
      </c>
      <c r="P119" s="39"/>
      <c r="Q119" s="44">
        <v>70</v>
      </c>
      <c r="R119" s="45" t="s">
        <v>174</v>
      </c>
      <c r="S119" s="45" t="s">
        <v>81</v>
      </c>
    </row>
    <row r="120" spans="1:19" ht="15" customHeight="1" x14ac:dyDescent="0.25">
      <c r="A120" s="44">
        <v>20</v>
      </c>
      <c r="B120" s="45" t="s">
        <v>68</v>
      </c>
      <c r="C120" s="39" t="s">
        <v>9</v>
      </c>
      <c r="D120" s="39"/>
      <c r="E120" s="39"/>
      <c r="F120" s="39"/>
      <c r="G120" s="39"/>
      <c r="H120" s="39"/>
      <c r="I120" s="39"/>
      <c r="J120" s="44">
        <v>64</v>
      </c>
      <c r="K120" s="45" t="s">
        <v>39</v>
      </c>
      <c r="L120" s="45" t="s">
        <v>11</v>
      </c>
      <c r="M120" s="44">
        <v>20</v>
      </c>
      <c r="N120" s="45" t="s">
        <v>186</v>
      </c>
      <c r="O120" s="45" t="s">
        <v>35</v>
      </c>
      <c r="P120" s="39"/>
      <c r="Q120" s="44">
        <v>71</v>
      </c>
      <c r="R120" s="45" t="s">
        <v>179</v>
      </c>
      <c r="S120" s="45" t="s">
        <v>60</v>
      </c>
    </row>
    <row r="121" spans="1:19" ht="15" customHeight="1" x14ac:dyDescent="0.25">
      <c r="A121" s="44">
        <v>21</v>
      </c>
      <c r="B121" s="45" t="s">
        <v>96</v>
      </c>
      <c r="C121" s="39" t="s">
        <v>35</v>
      </c>
      <c r="D121" s="39"/>
      <c r="E121" s="39"/>
      <c r="F121" s="39"/>
      <c r="G121" s="39"/>
      <c r="H121" s="39"/>
      <c r="I121" s="39"/>
      <c r="J121" s="60">
        <v>65</v>
      </c>
      <c r="K121" s="61" t="s">
        <v>79</v>
      </c>
      <c r="L121" s="61" t="s">
        <v>15</v>
      </c>
      <c r="M121" s="44">
        <v>21</v>
      </c>
      <c r="N121" s="45" t="s">
        <v>145</v>
      </c>
      <c r="O121" s="45" t="s">
        <v>21</v>
      </c>
      <c r="P121" s="39"/>
      <c r="Q121" s="44">
        <v>72</v>
      </c>
      <c r="R121" s="45" t="s">
        <v>190</v>
      </c>
      <c r="S121" s="45" t="s">
        <v>72</v>
      </c>
    </row>
    <row r="122" spans="1:19" ht="15" customHeight="1" x14ac:dyDescent="0.25">
      <c r="A122" s="44">
        <v>22</v>
      </c>
      <c r="B122" s="45" t="s">
        <v>61</v>
      </c>
      <c r="C122" s="39" t="s">
        <v>25</v>
      </c>
      <c r="D122" s="39"/>
      <c r="E122" s="39"/>
      <c r="F122" s="39"/>
      <c r="G122" s="39"/>
      <c r="H122" s="39"/>
      <c r="I122" s="39"/>
      <c r="J122" s="44">
        <v>66</v>
      </c>
      <c r="K122" s="45" t="s">
        <v>16</v>
      </c>
      <c r="L122" s="45" t="s">
        <v>7</v>
      </c>
      <c r="M122" s="44">
        <v>22</v>
      </c>
      <c r="N122" s="45" t="s">
        <v>135</v>
      </c>
      <c r="O122" s="45" t="s">
        <v>11</v>
      </c>
      <c r="P122" s="39"/>
      <c r="Q122" s="44">
        <v>73</v>
      </c>
      <c r="R122" s="45" t="s">
        <v>191</v>
      </c>
      <c r="S122" s="45" t="s">
        <v>72</v>
      </c>
    </row>
    <row r="123" spans="1:19" ht="15" customHeight="1" x14ac:dyDescent="0.25">
      <c r="A123" s="44">
        <v>23</v>
      </c>
      <c r="B123" s="45" t="s">
        <v>57</v>
      </c>
      <c r="C123" s="39" t="s">
        <v>20</v>
      </c>
      <c r="D123" s="39"/>
      <c r="E123" s="39"/>
      <c r="F123" s="39"/>
      <c r="G123" s="39"/>
      <c r="H123" s="39"/>
      <c r="I123" s="39"/>
      <c r="J123" s="44">
        <v>67</v>
      </c>
      <c r="K123" s="45" t="s">
        <v>19</v>
      </c>
      <c r="L123" s="45" t="s">
        <v>17</v>
      </c>
      <c r="M123" s="44">
        <v>23</v>
      </c>
      <c r="N123" s="45" t="s">
        <v>175</v>
      </c>
      <c r="O123" s="45" t="s">
        <v>81</v>
      </c>
      <c r="P123" s="39"/>
      <c r="Q123" s="44">
        <v>74</v>
      </c>
      <c r="R123" s="45" t="s">
        <v>195</v>
      </c>
      <c r="S123" s="45" t="s">
        <v>43</v>
      </c>
    </row>
    <row r="124" spans="1:19" ht="15" customHeight="1" x14ac:dyDescent="0.25">
      <c r="A124" s="44">
        <v>24</v>
      </c>
      <c r="B124" s="45" t="s">
        <v>23</v>
      </c>
      <c r="C124" s="39" t="s">
        <v>17</v>
      </c>
      <c r="D124" s="39"/>
      <c r="E124" s="39"/>
      <c r="F124" s="39"/>
      <c r="G124" s="39"/>
      <c r="H124" s="39"/>
      <c r="I124" s="39"/>
      <c r="J124" s="44">
        <v>68</v>
      </c>
      <c r="K124" s="45" t="s">
        <v>90</v>
      </c>
      <c r="L124" s="45" t="s">
        <v>60</v>
      </c>
      <c r="M124" s="44">
        <v>24</v>
      </c>
      <c r="N124" s="45" t="s">
        <v>131</v>
      </c>
      <c r="O124" s="45" t="s">
        <v>129</v>
      </c>
      <c r="P124" s="39"/>
      <c r="Q124" s="44">
        <v>75</v>
      </c>
      <c r="R124" s="45" t="s">
        <v>199</v>
      </c>
      <c r="S124" s="45" t="s">
        <v>43</v>
      </c>
    </row>
    <row r="125" spans="1:19" ht="15" customHeight="1" x14ac:dyDescent="0.25">
      <c r="A125" s="44">
        <v>25</v>
      </c>
      <c r="B125" s="45" t="s">
        <v>84</v>
      </c>
      <c r="C125" s="39" t="s">
        <v>81</v>
      </c>
      <c r="D125" s="39"/>
      <c r="E125" s="39"/>
      <c r="F125" s="39"/>
      <c r="G125" s="39"/>
      <c r="H125" s="39"/>
      <c r="I125" s="39"/>
      <c r="J125" s="44">
        <v>69</v>
      </c>
      <c r="K125" s="45" t="s">
        <v>63</v>
      </c>
      <c r="L125" s="45" t="s">
        <v>25</v>
      </c>
      <c r="M125" s="44">
        <v>25</v>
      </c>
      <c r="N125" s="45" t="s">
        <v>147</v>
      </c>
      <c r="O125" s="45" t="s">
        <v>21</v>
      </c>
      <c r="P125" s="39"/>
      <c r="Q125" s="39"/>
      <c r="R125" s="39"/>
      <c r="S125" s="39"/>
    </row>
    <row r="126" spans="1:19" ht="15" customHeight="1" x14ac:dyDescent="0.25">
      <c r="A126" s="44">
        <v>26</v>
      </c>
      <c r="B126" s="45" t="s">
        <v>108</v>
      </c>
      <c r="C126" s="39" t="s">
        <v>43</v>
      </c>
      <c r="D126" s="39"/>
      <c r="E126" s="39"/>
      <c r="F126" s="39"/>
      <c r="G126" s="39"/>
      <c r="H126" s="39"/>
      <c r="I126" s="39"/>
      <c r="J126" s="44">
        <v>70</v>
      </c>
      <c r="K126" s="45" t="s">
        <v>94</v>
      </c>
      <c r="L126" s="45" t="s">
        <v>60</v>
      </c>
      <c r="M126" s="54">
        <v>26</v>
      </c>
      <c r="N126" s="56" t="s">
        <v>172</v>
      </c>
      <c r="O126" s="56" t="s">
        <v>15</v>
      </c>
      <c r="P126" s="39"/>
      <c r="Q126" s="39"/>
      <c r="R126" s="39"/>
      <c r="S126" s="39"/>
    </row>
    <row r="127" spans="1:19" ht="15" customHeight="1" x14ac:dyDescent="0.25">
      <c r="A127" s="44">
        <v>27</v>
      </c>
      <c r="B127" s="45" t="s">
        <v>26</v>
      </c>
      <c r="C127" s="39" t="s">
        <v>17</v>
      </c>
      <c r="D127" s="39"/>
      <c r="E127" s="39"/>
      <c r="F127" s="39"/>
      <c r="G127" s="39"/>
      <c r="H127" s="39"/>
      <c r="I127" s="39"/>
      <c r="J127" s="44">
        <v>71</v>
      </c>
      <c r="K127" s="45" t="s">
        <v>83</v>
      </c>
      <c r="L127" s="45" t="s">
        <v>81</v>
      </c>
      <c r="M127" s="44">
        <v>27</v>
      </c>
      <c r="N127" s="45" t="s">
        <v>193</v>
      </c>
      <c r="O127" s="45" t="s">
        <v>72</v>
      </c>
      <c r="P127" s="39"/>
      <c r="Q127" s="39"/>
      <c r="R127" s="39"/>
      <c r="S127" s="39"/>
    </row>
    <row r="128" spans="1:19" ht="15" customHeight="1" x14ac:dyDescent="0.25">
      <c r="A128" s="44">
        <v>28</v>
      </c>
      <c r="B128" s="45" t="s">
        <v>41</v>
      </c>
      <c r="C128" s="39" t="s">
        <v>13</v>
      </c>
      <c r="D128" s="39"/>
      <c r="E128" s="39"/>
      <c r="F128" s="39"/>
      <c r="G128" s="39"/>
      <c r="H128" s="39"/>
      <c r="I128" s="39"/>
      <c r="J128" s="44">
        <v>72</v>
      </c>
      <c r="K128" s="45" t="s">
        <v>89</v>
      </c>
      <c r="L128" s="45" t="s">
        <v>60</v>
      </c>
      <c r="M128" s="44">
        <v>28</v>
      </c>
      <c r="N128" s="45" t="s">
        <v>165</v>
      </c>
      <c r="O128" s="45" t="s">
        <v>9</v>
      </c>
      <c r="P128" s="39"/>
      <c r="Q128" s="39"/>
      <c r="R128" s="39"/>
      <c r="S128" s="39"/>
    </row>
    <row r="129" spans="1:19" ht="15" customHeight="1" x14ac:dyDescent="0.25">
      <c r="A129" s="44">
        <v>29</v>
      </c>
      <c r="B129" s="45" t="s">
        <v>62</v>
      </c>
      <c r="C129" s="39" t="s">
        <v>25</v>
      </c>
      <c r="D129" s="39"/>
      <c r="E129" s="39"/>
      <c r="F129" s="39"/>
      <c r="G129" s="39"/>
      <c r="H129" s="39"/>
      <c r="I129" s="39"/>
      <c r="J129" s="60">
        <v>73</v>
      </c>
      <c r="K129" s="61" t="s">
        <v>78</v>
      </c>
      <c r="L129" s="61" t="s">
        <v>15</v>
      </c>
      <c r="M129" s="54">
        <v>29</v>
      </c>
      <c r="N129" s="56" t="s">
        <v>169</v>
      </c>
      <c r="O129" s="56" t="s">
        <v>15</v>
      </c>
      <c r="P129" s="39"/>
      <c r="Q129" s="39"/>
      <c r="R129" s="39"/>
      <c r="S129" s="39"/>
    </row>
    <row r="130" spans="1:19" ht="15" customHeight="1" x14ac:dyDescent="0.25">
      <c r="A130" s="44">
        <v>30</v>
      </c>
      <c r="B130" s="45" t="s">
        <v>86</v>
      </c>
      <c r="C130" s="39" t="s">
        <v>81</v>
      </c>
      <c r="D130" s="39"/>
      <c r="E130" s="39"/>
      <c r="F130" s="39"/>
      <c r="G130" s="39"/>
      <c r="H130" s="39"/>
      <c r="I130" s="39"/>
      <c r="J130" s="44">
        <v>74</v>
      </c>
      <c r="K130" s="45" t="s">
        <v>50</v>
      </c>
      <c r="L130" s="45" t="s">
        <v>21</v>
      </c>
      <c r="M130" s="44">
        <v>30</v>
      </c>
      <c r="N130" s="45" t="s">
        <v>194</v>
      </c>
      <c r="O130" s="45" t="s">
        <v>72</v>
      </c>
      <c r="P130" s="39"/>
      <c r="Q130" s="39"/>
      <c r="R130" s="39"/>
      <c r="S130" s="39"/>
    </row>
    <row r="131" spans="1:19" ht="15" customHeight="1" x14ac:dyDescent="0.25">
      <c r="A131" s="44">
        <v>31</v>
      </c>
      <c r="B131" s="45" t="s">
        <v>52</v>
      </c>
      <c r="C131" s="39" t="s">
        <v>21</v>
      </c>
      <c r="D131" s="39"/>
      <c r="E131" s="39"/>
      <c r="F131" s="39"/>
      <c r="G131" s="39"/>
      <c r="H131" s="39"/>
      <c r="I131" s="39"/>
      <c r="J131" s="44">
        <v>75</v>
      </c>
      <c r="K131" s="45" t="s">
        <v>85</v>
      </c>
      <c r="L131" s="45" t="s">
        <v>43</v>
      </c>
      <c r="M131" s="54">
        <v>31</v>
      </c>
      <c r="N131" s="56" t="s">
        <v>170</v>
      </c>
      <c r="O131" s="56" t="s">
        <v>15</v>
      </c>
      <c r="P131" s="39"/>
      <c r="Q131" s="39"/>
      <c r="R131" s="39"/>
      <c r="S131" s="39"/>
    </row>
    <row r="132" spans="1:19" ht="15" customHeight="1" x14ac:dyDescent="0.25">
      <c r="A132" s="44">
        <v>32</v>
      </c>
      <c r="B132" s="45" t="s">
        <v>111</v>
      </c>
      <c r="C132" s="39" t="s">
        <v>43</v>
      </c>
      <c r="D132" s="39"/>
      <c r="E132" s="39"/>
      <c r="F132" s="39"/>
      <c r="G132" s="39"/>
      <c r="H132" s="39"/>
      <c r="I132" s="39"/>
      <c r="J132" s="44">
        <v>76</v>
      </c>
      <c r="K132" s="45" t="s">
        <v>102</v>
      </c>
      <c r="L132" s="45" t="s">
        <v>72</v>
      </c>
      <c r="M132" s="44">
        <v>32</v>
      </c>
      <c r="N132" s="45" t="s">
        <v>160</v>
      </c>
      <c r="O132" s="45" t="s">
        <v>25</v>
      </c>
      <c r="P132" s="39"/>
      <c r="Q132" s="39"/>
      <c r="R132" s="39"/>
      <c r="S132" s="39"/>
    </row>
    <row r="133" spans="1:19" ht="15" customHeight="1" x14ac:dyDescent="0.25">
      <c r="A133" s="44">
        <v>33</v>
      </c>
      <c r="B133" s="45" t="s">
        <v>53</v>
      </c>
      <c r="C133" s="39" t="s">
        <v>21</v>
      </c>
      <c r="D133" s="39"/>
      <c r="E133" s="39"/>
      <c r="F133" s="39"/>
      <c r="G133" s="39"/>
      <c r="H133" s="39"/>
      <c r="I133" s="39"/>
      <c r="J133" s="44">
        <v>77</v>
      </c>
      <c r="K133" s="45" t="s">
        <v>18</v>
      </c>
      <c r="L133" s="45" t="s">
        <v>7</v>
      </c>
      <c r="M133" s="44">
        <v>33</v>
      </c>
      <c r="N133" s="45" t="s">
        <v>182</v>
      </c>
      <c r="O133" s="45" t="s">
        <v>60</v>
      </c>
      <c r="P133" s="39"/>
      <c r="Q133" s="39"/>
      <c r="R133" s="39"/>
      <c r="S133" s="39"/>
    </row>
    <row r="134" spans="1:19" ht="15" customHeight="1" x14ac:dyDescent="0.25">
      <c r="A134" s="44">
        <v>34</v>
      </c>
      <c r="B134" s="45" t="s">
        <v>54</v>
      </c>
      <c r="C134" s="39" t="s">
        <v>20</v>
      </c>
      <c r="D134" s="39"/>
      <c r="E134" s="39"/>
      <c r="F134" s="39"/>
      <c r="G134" s="39"/>
      <c r="H134" s="39"/>
      <c r="I134" s="39"/>
      <c r="J134" s="60">
        <v>78</v>
      </c>
      <c r="K134" s="61" t="s">
        <v>29</v>
      </c>
      <c r="L134" s="61" t="s">
        <v>27</v>
      </c>
      <c r="M134" s="44">
        <v>34</v>
      </c>
      <c r="N134" s="45" t="s">
        <v>157</v>
      </c>
      <c r="O134" s="45" t="s">
        <v>25</v>
      </c>
      <c r="P134" s="39"/>
      <c r="Q134" s="39"/>
      <c r="R134" s="39"/>
      <c r="S134" s="39"/>
    </row>
    <row r="135" spans="1:19" ht="15" customHeight="1" x14ac:dyDescent="0.25">
      <c r="A135" s="44">
        <v>35</v>
      </c>
      <c r="B135" s="45" t="s">
        <v>24</v>
      </c>
      <c r="C135" s="39" t="s">
        <v>17</v>
      </c>
      <c r="D135" s="39"/>
      <c r="E135" s="39"/>
      <c r="F135" s="39"/>
      <c r="G135" s="39"/>
      <c r="H135" s="39"/>
      <c r="I135" s="39"/>
      <c r="J135" s="44">
        <v>79</v>
      </c>
      <c r="K135" s="45" t="s">
        <v>92</v>
      </c>
      <c r="L135" s="45" t="s">
        <v>60</v>
      </c>
      <c r="M135" s="44">
        <v>35</v>
      </c>
      <c r="N135" s="45" t="s">
        <v>158</v>
      </c>
      <c r="O135" s="45" t="s">
        <v>25</v>
      </c>
      <c r="P135" s="39"/>
      <c r="Q135" s="39"/>
      <c r="R135" s="39"/>
      <c r="S135" s="39"/>
    </row>
    <row r="136" spans="1:19" ht="15" customHeight="1" x14ac:dyDescent="0.25">
      <c r="A136" s="60">
        <v>36</v>
      </c>
      <c r="B136" s="61" t="s">
        <v>80</v>
      </c>
      <c r="C136" s="63" t="s">
        <v>15</v>
      </c>
      <c r="D136" s="39"/>
      <c r="E136" s="39"/>
      <c r="F136" s="39"/>
      <c r="G136" s="39"/>
      <c r="H136" s="39"/>
      <c r="I136" s="39"/>
      <c r="J136" s="60">
        <v>80</v>
      </c>
      <c r="K136" s="61" t="s">
        <v>30</v>
      </c>
      <c r="L136" s="61" t="s">
        <v>27</v>
      </c>
      <c r="M136" s="44">
        <v>36</v>
      </c>
      <c r="N136" s="45" t="s">
        <v>138</v>
      </c>
      <c r="O136" s="45" t="s">
        <v>11</v>
      </c>
      <c r="P136" s="39"/>
      <c r="Q136" s="39"/>
      <c r="R136" s="39"/>
      <c r="S136" s="39"/>
    </row>
    <row r="137" spans="1:19" ht="15" customHeight="1" x14ac:dyDescent="0.25">
      <c r="A137" s="44">
        <v>37</v>
      </c>
      <c r="B137" s="45" t="s">
        <v>73</v>
      </c>
      <c r="C137" s="39" t="s">
        <v>9</v>
      </c>
      <c r="D137" s="39"/>
      <c r="E137" s="39"/>
      <c r="F137" s="39"/>
      <c r="G137" s="39"/>
      <c r="H137" s="39"/>
      <c r="I137" s="39"/>
      <c r="J137" s="44">
        <v>81</v>
      </c>
      <c r="K137" s="45" t="s">
        <v>82</v>
      </c>
      <c r="L137" s="45" t="s">
        <v>81</v>
      </c>
      <c r="M137" s="44">
        <v>37</v>
      </c>
      <c r="N137" s="45" t="s">
        <v>187</v>
      </c>
      <c r="O137" s="45" t="s">
        <v>35</v>
      </c>
      <c r="P137" s="39"/>
      <c r="Q137" s="39"/>
      <c r="R137" s="39"/>
      <c r="S137" s="39"/>
    </row>
    <row r="138" spans="1:19" ht="15" customHeight="1" x14ac:dyDescent="0.25">
      <c r="A138" s="44">
        <v>38</v>
      </c>
      <c r="B138" s="45" t="s">
        <v>70</v>
      </c>
      <c r="C138" s="39" t="s">
        <v>9</v>
      </c>
      <c r="D138" s="39"/>
      <c r="E138" s="39"/>
      <c r="F138" s="39"/>
      <c r="G138" s="39"/>
      <c r="H138" s="39"/>
      <c r="I138" s="39"/>
      <c r="J138" s="44">
        <v>82</v>
      </c>
      <c r="K138" s="45" t="s">
        <v>103</v>
      </c>
      <c r="L138" s="45" t="s">
        <v>72</v>
      </c>
      <c r="M138" s="44">
        <v>38</v>
      </c>
      <c r="N138" s="45" t="s">
        <v>188</v>
      </c>
      <c r="O138" s="45" t="s">
        <v>35</v>
      </c>
      <c r="P138" s="39"/>
      <c r="Q138" s="39"/>
      <c r="R138" s="39"/>
      <c r="S138" s="39"/>
    </row>
    <row r="139" spans="1:19" ht="15" customHeight="1" x14ac:dyDescent="0.25">
      <c r="A139" s="44">
        <v>39</v>
      </c>
      <c r="B139" s="45" t="s">
        <v>69</v>
      </c>
      <c r="C139" s="39" t="s">
        <v>9</v>
      </c>
      <c r="D139" s="39"/>
      <c r="E139" s="39"/>
      <c r="F139" s="39"/>
      <c r="G139" s="39"/>
      <c r="H139" s="39"/>
      <c r="I139" s="39"/>
      <c r="J139" s="44">
        <v>83</v>
      </c>
      <c r="K139" s="45" t="s">
        <v>110</v>
      </c>
      <c r="L139" s="45" t="s">
        <v>43</v>
      </c>
      <c r="M139" s="44">
        <v>39</v>
      </c>
      <c r="N139" s="45" t="s">
        <v>122</v>
      </c>
      <c r="O139" s="45" t="s">
        <v>7</v>
      </c>
      <c r="P139" s="39"/>
      <c r="Q139" s="39"/>
      <c r="R139" s="39"/>
      <c r="S139" s="39"/>
    </row>
    <row r="140" spans="1:19" ht="15" customHeight="1" x14ac:dyDescent="0.25">
      <c r="A140" s="44">
        <v>40</v>
      </c>
      <c r="B140" s="45" t="s">
        <v>22</v>
      </c>
      <c r="C140" s="39" t="s">
        <v>17</v>
      </c>
      <c r="D140" s="39"/>
      <c r="E140" s="39"/>
      <c r="F140" s="39"/>
      <c r="G140" s="39"/>
      <c r="H140" s="39"/>
      <c r="I140" s="39"/>
      <c r="J140" s="44">
        <v>84</v>
      </c>
      <c r="K140" s="45" t="s">
        <v>105</v>
      </c>
      <c r="L140" s="45" t="s">
        <v>72</v>
      </c>
      <c r="M140" s="44">
        <v>40</v>
      </c>
      <c r="N140" s="45" t="s">
        <v>192</v>
      </c>
      <c r="O140" s="45" t="s">
        <v>72</v>
      </c>
      <c r="P140" s="39"/>
      <c r="Q140" s="39"/>
      <c r="R140" s="39"/>
      <c r="S140" s="39"/>
    </row>
    <row r="141" spans="1:19" ht="15" customHeight="1" x14ac:dyDescent="0.25">
      <c r="A141" s="44">
        <v>41</v>
      </c>
      <c r="B141" s="45" t="s">
        <v>65</v>
      </c>
      <c r="C141" s="39" t="s">
        <v>25</v>
      </c>
      <c r="D141" s="39"/>
      <c r="E141" s="39"/>
      <c r="F141" s="39"/>
      <c r="G141" s="39"/>
      <c r="H141" s="39"/>
      <c r="I141" s="39"/>
      <c r="J141" s="44">
        <v>85</v>
      </c>
      <c r="K141" s="45" t="s">
        <v>106</v>
      </c>
      <c r="L141" s="45" t="s">
        <v>72</v>
      </c>
      <c r="M141" s="44">
        <v>41</v>
      </c>
      <c r="N141" s="45" t="s">
        <v>150</v>
      </c>
      <c r="O141" s="45" t="s">
        <v>20</v>
      </c>
      <c r="P141" s="39"/>
      <c r="Q141" s="39"/>
      <c r="R141" s="39"/>
      <c r="S141" s="39"/>
    </row>
    <row r="142" spans="1:19" ht="15" customHeight="1" x14ac:dyDescent="0.25">
      <c r="A142" s="44">
        <v>42</v>
      </c>
      <c r="B142" s="45" t="s">
        <v>71</v>
      </c>
      <c r="C142" s="39" t="s">
        <v>9</v>
      </c>
      <c r="D142" s="39"/>
      <c r="E142" s="39"/>
      <c r="F142" s="39"/>
      <c r="G142" s="39"/>
      <c r="H142" s="39"/>
      <c r="I142" s="39"/>
      <c r="J142" s="44">
        <v>86</v>
      </c>
      <c r="K142" s="45" t="s">
        <v>88</v>
      </c>
      <c r="L142" s="45" t="s">
        <v>81</v>
      </c>
      <c r="M142" s="44">
        <v>42</v>
      </c>
      <c r="N142" s="45" t="s">
        <v>123</v>
      </c>
      <c r="O142" s="45" t="s">
        <v>17</v>
      </c>
      <c r="P142" s="39"/>
      <c r="Q142" s="39"/>
      <c r="R142" s="39"/>
      <c r="S142" s="39"/>
    </row>
    <row r="143" spans="1:19" ht="15" customHeight="1" x14ac:dyDescent="0.25">
      <c r="A143" s="60">
        <v>43</v>
      </c>
      <c r="B143" s="61" t="s">
        <v>31</v>
      </c>
      <c r="C143" s="63" t="s">
        <v>27</v>
      </c>
      <c r="D143" s="39"/>
      <c r="E143" s="39"/>
      <c r="F143" s="39"/>
      <c r="G143" s="39"/>
      <c r="H143" s="39"/>
      <c r="I143" s="39"/>
      <c r="J143" s="44">
        <v>87</v>
      </c>
      <c r="K143" s="45" t="s">
        <v>85</v>
      </c>
      <c r="L143" s="45" t="s">
        <v>43</v>
      </c>
      <c r="M143" s="44">
        <v>43</v>
      </c>
      <c r="N143" s="45" t="s">
        <v>183</v>
      </c>
      <c r="O143" s="45" t="s">
        <v>60</v>
      </c>
      <c r="P143" s="39"/>
      <c r="Q143" s="39"/>
      <c r="R143" s="39"/>
      <c r="S143" s="39"/>
    </row>
    <row r="144" spans="1:19" ht="15" customHeight="1" x14ac:dyDescent="0.25">
      <c r="A144" s="44">
        <v>44</v>
      </c>
      <c r="B144" s="45" t="s">
        <v>51</v>
      </c>
      <c r="C144" s="39" t="s">
        <v>21</v>
      </c>
      <c r="D144" s="39"/>
      <c r="E144" s="39"/>
      <c r="F144" s="39"/>
      <c r="G144" s="39"/>
      <c r="H144" s="39"/>
      <c r="I144" s="39"/>
      <c r="J144" s="39"/>
      <c r="K144" s="39"/>
      <c r="L144" s="39"/>
      <c r="M144" s="44">
        <v>44</v>
      </c>
      <c r="N144" s="45" t="s">
        <v>127</v>
      </c>
      <c r="O144" s="45" t="s">
        <v>17</v>
      </c>
      <c r="P144" s="39"/>
      <c r="Q144" s="39"/>
      <c r="R144" s="39"/>
      <c r="S144" s="39"/>
    </row>
    <row r="145" spans="1:19" ht="15" customHeight="1" x14ac:dyDescent="0.25">
      <c r="A145" s="44">
        <v>45</v>
      </c>
      <c r="B145" s="45" t="s">
        <v>59</v>
      </c>
      <c r="C145" s="39" t="s">
        <v>20</v>
      </c>
      <c r="D145" s="39"/>
      <c r="E145" s="39"/>
      <c r="F145" s="39"/>
      <c r="G145" s="39"/>
      <c r="H145" s="39"/>
      <c r="I145" s="39"/>
      <c r="J145" s="39"/>
      <c r="K145" s="39"/>
      <c r="L145" s="39"/>
      <c r="M145" s="44">
        <v>45</v>
      </c>
      <c r="N145" s="45" t="s">
        <v>154</v>
      </c>
      <c r="O145" s="45" t="s">
        <v>20</v>
      </c>
      <c r="P145" s="39"/>
      <c r="Q145" s="39"/>
      <c r="R145" s="39"/>
      <c r="S145" s="39"/>
    </row>
    <row r="146" spans="1:19" ht="15" customHeight="1" x14ac:dyDescent="0.25">
      <c r="E146" s="39"/>
      <c r="F146" s="39"/>
      <c r="G146" s="39"/>
      <c r="H146" s="39"/>
      <c r="I146" s="39"/>
      <c r="J146" s="39"/>
      <c r="K146" s="39"/>
      <c r="L146" s="39"/>
      <c r="M146" s="44">
        <v>46</v>
      </c>
      <c r="N146" s="45" t="s">
        <v>137</v>
      </c>
      <c r="O146" s="45" t="s">
        <v>11</v>
      </c>
      <c r="P146" s="39"/>
      <c r="Q146" s="39"/>
      <c r="R146" s="39"/>
      <c r="S146" s="39"/>
    </row>
    <row r="147" spans="1:19" ht="15" customHeight="1" x14ac:dyDescent="0.25">
      <c r="E147" s="39"/>
      <c r="F147" s="39"/>
      <c r="G147" s="39"/>
      <c r="H147" s="39"/>
      <c r="I147" s="39"/>
      <c r="J147" s="39"/>
      <c r="K147" s="39"/>
      <c r="L147" s="39"/>
      <c r="M147" s="44">
        <v>47</v>
      </c>
      <c r="N147" s="45" t="s">
        <v>132</v>
      </c>
      <c r="O147" s="45" t="s">
        <v>129</v>
      </c>
      <c r="P147" s="39"/>
      <c r="Q147" s="39"/>
      <c r="R147" s="39"/>
      <c r="S147" s="39"/>
    </row>
    <row r="148" spans="1:19" ht="15" customHeight="1" x14ac:dyDescent="0.25">
      <c r="E148" s="39"/>
      <c r="F148" s="39"/>
      <c r="G148" s="39"/>
      <c r="H148" s="39"/>
      <c r="I148" s="39"/>
      <c r="J148" s="39"/>
      <c r="K148" s="39"/>
      <c r="L148" s="39"/>
      <c r="M148" s="44">
        <v>48</v>
      </c>
      <c r="N148" s="45" t="s">
        <v>146</v>
      </c>
      <c r="O148" s="45" t="s">
        <v>21</v>
      </c>
      <c r="P148" s="39"/>
      <c r="Q148" s="39"/>
      <c r="R148" s="39"/>
      <c r="S148" s="39"/>
    </row>
    <row r="149" spans="1:19" ht="15" customHeight="1" x14ac:dyDescent="0.25">
      <c r="E149" s="39"/>
      <c r="F149" s="39"/>
      <c r="G149" s="39"/>
      <c r="H149" s="39"/>
      <c r="I149" s="39"/>
      <c r="J149" s="39"/>
      <c r="K149" s="39"/>
      <c r="L149" s="39"/>
      <c r="M149" s="44">
        <v>49</v>
      </c>
      <c r="N149" s="45" t="s">
        <v>151</v>
      </c>
      <c r="O149" s="45" t="s">
        <v>20</v>
      </c>
      <c r="P149" s="39"/>
      <c r="Q149" s="39"/>
      <c r="R149" s="39"/>
      <c r="S149" s="39"/>
    </row>
    <row r="150" spans="1:19" ht="15" customHeight="1" x14ac:dyDescent="0.25">
      <c r="E150" s="39"/>
      <c r="F150" s="39"/>
      <c r="G150" s="39"/>
      <c r="H150" s="39"/>
      <c r="I150" s="39"/>
      <c r="J150" s="39"/>
      <c r="K150" s="39"/>
      <c r="L150" s="39"/>
      <c r="M150" s="44">
        <v>50</v>
      </c>
      <c r="N150" s="45" t="s">
        <v>197</v>
      </c>
      <c r="O150" s="45" t="s">
        <v>43</v>
      </c>
      <c r="P150" s="39"/>
      <c r="Q150" s="39"/>
      <c r="R150" s="39"/>
      <c r="S150" s="39"/>
    </row>
    <row r="151" spans="1:19" ht="15" customHeight="1" x14ac:dyDescent="0.25">
      <c r="E151" s="39"/>
      <c r="F151" s="39"/>
      <c r="G151" s="39"/>
      <c r="H151" s="39"/>
      <c r="I151" s="39"/>
      <c r="J151" s="39"/>
      <c r="K151" s="39"/>
      <c r="L151" s="39"/>
      <c r="M151" s="44">
        <v>51</v>
      </c>
      <c r="N151" s="45" t="s">
        <v>164</v>
      </c>
      <c r="O151" s="45" t="s">
        <v>9</v>
      </c>
      <c r="P151" s="39"/>
      <c r="Q151" s="39"/>
      <c r="R151" s="39"/>
      <c r="S151" s="39"/>
    </row>
    <row r="152" spans="1:19" ht="15" customHeight="1" x14ac:dyDescent="0.25">
      <c r="A152" s="45" t="s">
        <v>292</v>
      </c>
      <c r="B152" s="39"/>
      <c r="C152" s="39"/>
      <c r="D152" s="45" t="s">
        <v>477</v>
      </c>
      <c r="E152" s="39"/>
      <c r="F152" s="39"/>
      <c r="G152" s="39"/>
      <c r="H152" s="39"/>
      <c r="I152" s="53" t="s">
        <v>477</v>
      </c>
      <c r="J152" s="39"/>
      <c r="K152" s="39"/>
      <c r="L152" s="39"/>
      <c r="M152" s="44"/>
    </row>
    <row r="153" spans="1:19" ht="15" customHeight="1" x14ac:dyDescent="0.25">
      <c r="A153" s="44">
        <v>1</v>
      </c>
      <c r="B153" s="45" t="s">
        <v>375</v>
      </c>
      <c r="C153" s="45" t="s">
        <v>72</v>
      </c>
      <c r="D153" s="50">
        <v>44844.538194444445</v>
      </c>
      <c r="E153" s="39"/>
      <c r="F153" s="39"/>
      <c r="G153" s="39"/>
      <c r="H153" s="39"/>
      <c r="I153" s="52">
        <v>44844.538194444445</v>
      </c>
      <c r="J153" s="44">
        <v>49</v>
      </c>
      <c r="K153" s="45" t="s">
        <v>307</v>
      </c>
      <c r="L153" s="45" t="s">
        <v>129</v>
      </c>
      <c r="M153" s="44"/>
    </row>
    <row r="154" spans="1:19" ht="15" customHeight="1" x14ac:dyDescent="0.25">
      <c r="A154" s="44">
        <v>2</v>
      </c>
      <c r="B154" s="45" t="s">
        <v>325</v>
      </c>
      <c r="C154" s="45" t="s">
        <v>21</v>
      </c>
      <c r="D154" s="50">
        <v>44844.543749999997</v>
      </c>
      <c r="E154" s="39"/>
      <c r="F154" s="39"/>
      <c r="G154" s="39"/>
      <c r="H154" s="39"/>
      <c r="I154" s="52">
        <v>44844.543749999997</v>
      </c>
      <c r="J154" s="44">
        <v>50</v>
      </c>
      <c r="K154" s="45" t="s">
        <v>378</v>
      </c>
      <c r="L154" s="45" t="s">
        <v>72</v>
      </c>
      <c r="M154" s="44"/>
    </row>
    <row r="155" spans="1:19" ht="15" customHeight="1" x14ac:dyDescent="0.25">
      <c r="A155" s="44">
        <v>3</v>
      </c>
      <c r="B155" s="45" t="s">
        <v>376</v>
      </c>
      <c r="C155" s="45" t="s">
        <v>72</v>
      </c>
      <c r="D155" s="39"/>
      <c r="E155" s="39"/>
      <c r="F155" s="39"/>
      <c r="G155" s="39"/>
      <c r="H155" s="39"/>
      <c r="I155" s="53"/>
      <c r="J155" s="44">
        <v>51</v>
      </c>
      <c r="K155" s="45" t="s">
        <v>315</v>
      </c>
      <c r="L155" s="45" t="s">
        <v>13</v>
      </c>
      <c r="M155" s="44"/>
    </row>
    <row r="156" spans="1:19" ht="15" customHeight="1" x14ac:dyDescent="0.25">
      <c r="A156" s="44">
        <v>4</v>
      </c>
      <c r="B156" s="45" t="s">
        <v>370</v>
      </c>
      <c r="C156" s="45" t="s">
        <v>35</v>
      </c>
      <c r="D156" s="50">
        <v>44844.552777777775</v>
      </c>
      <c r="E156" s="39"/>
      <c r="F156" s="39"/>
      <c r="G156" s="39"/>
      <c r="H156" s="39"/>
      <c r="I156" s="52">
        <v>44844.552777777775</v>
      </c>
      <c r="J156" s="44">
        <v>52</v>
      </c>
      <c r="K156" s="45" t="s">
        <v>293</v>
      </c>
      <c r="L156" s="45" t="s">
        <v>7</v>
      </c>
      <c r="M156" s="44"/>
    </row>
    <row r="157" spans="1:19" ht="15" customHeight="1" x14ac:dyDescent="0.25">
      <c r="A157" s="44">
        <v>5</v>
      </c>
      <c r="B157" s="45" t="s">
        <v>344</v>
      </c>
      <c r="C157" s="45" t="s">
        <v>9</v>
      </c>
      <c r="D157" s="50">
        <v>44844.556944444441</v>
      </c>
      <c r="E157" s="39"/>
      <c r="F157" s="39"/>
      <c r="G157" s="39"/>
      <c r="H157" s="39"/>
      <c r="I157" s="52">
        <v>44844.556944444441</v>
      </c>
      <c r="J157" s="44">
        <v>53</v>
      </c>
      <c r="K157" s="45" t="s">
        <v>338</v>
      </c>
      <c r="L157" s="45" t="s">
        <v>25</v>
      </c>
      <c r="M157" s="44"/>
    </row>
    <row r="158" spans="1:19" ht="12.75" customHeight="1" x14ac:dyDescent="0.25">
      <c r="A158" s="44">
        <v>6</v>
      </c>
      <c r="B158" s="45" t="s">
        <v>320</v>
      </c>
      <c r="C158" s="45" t="s">
        <v>13</v>
      </c>
      <c r="D158" s="50">
        <v>44844.563194444447</v>
      </c>
      <c r="I158" s="52">
        <v>44844.563194444447</v>
      </c>
      <c r="J158" s="44">
        <v>54</v>
      </c>
      <c r="K158" s="45" t="s">
        <v>295</v>
      </c>
      <c r="L158" s="45" t="s">
        <v>7</v>
      </c>
      <c r="M158" s="44"/>
    </row>
    <row r="159" spans="1:19" ht="12.75" customHeight="1" x14ac:dyDescent="0.25">
      <c r="A159" s="44">
        <v>7</v>
      </c>
      <c r="B159" s="45" t="s">
        <v>374</v>
      </c>
      <c r="C159" s="45" t="s">
        <v>35</v>
      </c>
      <c r="D159" s="50">
        <v>44844.563194444447</v>
      </c>
      <c r="I159" s="52">
        <v>44844.563194444447</v>
      </c>
      <c r="J159" s="44">
        <v>55</v>
      </c>
      <c r="K159" s="45" t="s">
        <v>302</v>
      </c>
      <c r="L159" s="45" t="s">
        <v>17</v>
      </c>
      <c r="M159" s="44"/>
    </row>
    <row r="160" spans="1:19" ht="12.75" customHeight="1" x14ac:dyDescent="0.25">
      <c r="A160" s="44">
        <v>8</v>
      </c>
      <c r="B160" s="45" t="s">
        <v>318</v>
      </c>
      <c r="C160" s="45" t="s">
        <v>13</v>
      </c>
      <c r="D160" s="50">
        <v>44844.570138888892</v>
      </c>
      <c r="I160" s="52">
        <v>44844.570138888892</v>
      </c>
      <c r="J160" s="44">
        <v>56</v>
      </c>
      <c r="K160" s="45" t="s">
        <v>381</v>
      </c>
      <c r="L160" s="45" t="s">
        <v>43</v>
      </c>
      <c r="M160" s="44"/>
    </row>
    <row r="161" spans="1:13" ht="12.75" customHeight="1" x14ac:dyDescent="0.25">
      <c r="A161" s="44">
        <v>9</v>
      </c>
      <c r="B161" s="45" t="s">
        <v>341</v>
      </c>
      <c r="C161" s="45" t="s">
        <v>25</v>
      </c>
      <c r="D161" s="50">
        <v>44844.580555555556</v>
      </c>
      <c r="I161" s="52">
        <v>44844.580555555556</v>
      </c>
      <c r="J161" s="44">
        <v>57</v>
      </c>
      <c r="K161" s="45" t="s">
        <v>303</v>
      </c>
      <c r="L161" s="45" t="s">
        <v>17</v>
      </c>
      <c r="M161" s="44"/>
    </row>
    <row r="162" spans="1:13" ht="12.75" customHeight="1" x14ac:dyDescent="0.25">
      <c r="A162" s="44">
        <v>10</v>
      </c>
      <c r="B162" s="45" t="s">
        <v>369</v>
      </c>
      <c r="C162" s="45" t="s">
        <v>35</v>
      </c>
      <c r="D162" s="50">
        <v>44844.584027777775</v>
      </c>
      <c r="I162" s="52">
        <v>44844.584027777775</v>
      </c>
      <c r="J162" s="44">
        <v>58</v>
      </c>
      <c r="K162" s="45" t="s">
        <v>297</v>
      </c>
      <c r="L162" s="45" t="s">
        <v>7</v>
      </c>
      <c r="M162" s="44"/>
    </row>
    <row r="163" spans="1:13" ht="12.75" customHeight="1" x14ac:dyDescent="0.25">
      <c r="A163" s="44">
        <v>11</v>
      </c>
      <c r="B163" s="45" t="s">
        <v>327</v>
      </c>
      <c r="C163" s="45" t="s">
        <v>21</v>
      </c>
      <c r="D163" s="39"/>
      <c r="J163" s="44">
        <v>59</v>
      </c>
      <c r="K163" s="45" t="s">
        <v>299</v>
      </c>
      <c r="L163" s="45" t="s">
        <v>17</v>
      </c>
      <c r="M163" s="44"/>
    </row>
    <row r="164" spans="1:13" ht="12.75" customHeight="1" x14ac:dyDescent="0.25">
      <c r="A164" s="44">
        <v>12</v>
      </c>
      <c r="B164" s="45" t="s">
        <v>363</v>
      </c>
      <c r="C164" s="45" t="s">
        <v>60</v>
      </c>
      <c r="D164" s="39"/>
      <c r="J164" s="44">
        <v>60</v>
      </c>
      <c r="K164" s="45" t="s">
        <v>323</v>
      </c>
      <c r="L164" s="45" t="s">
        <v>48</v>
      </c>
      <c r="M164" s="44"/>
    </row>
    <row r="165" spans="1:13" ht="12.75" customHeight="1" x14ac:dyDescent="0.25">
      <c r="A165" s="44">
        <v>13</v>
      </c>
      <c r="B165" s="45" t="s">
        <v>364</v>
      </c>
      <c r="C165" s="45" t="s">
        <v>60</v>
      </c>
      <c r="D165" s="39"/>
      <c r="J165" s="44">
        <v>61</v>
      </c>
      <c r="K165" s="45" t="s">
        <v>310</v>
      </c>
      <c r="L165" s="45" t="s">
        <v>11</v>
      </c>
      <c r="M165" s="44"/>
    </row>
    <row r="166" spans="1:13" ht="12.75" customHeight="1" x14ac:dyDescent="0.25">
      <c r="A166" s="44">
        <v>14</v>
      </c>
      <c r="B166" s="45" t="s">
        <v>379</v>
      </c>
      <c r="C166" s="45" t="s">
        <v>72</v>
      </c>
      <c r="D166" s="39"/>
      <c r="J166" s="44">
        <v>62</v>
      </c>
      <c r="K166" s="45" t="s">
        <v>342</v>
      </c>
      <c r="L166" s="45" t="s">
        <v>9</v>
      </c>
      <c r="M166" s="44"/>
    </row>
    <row r="167" spans="1:13" ht="12.75" customHeight="1" x14ac:dyDescent="0.25">
      <c r="A167" s="44">
        <v>15</v>
      </c>
      <c r="B167" s="45" t="s">
        <v>304</v>
      </c>
      <c r="C167" s="45" t="s">
        <v>129</v>
      </c>
      <c r="D167" s="39"/>
      <c r="J167" s="44">
        <v>63</v>
      </c>
      <c r="K167" s="45" t="s">
        <v>383</v>
      </c>
      <c r="L167" s="45" t="s">
        <v>43</v>
      </c>
      <c r="M167" s="44"/>
    </row>
    <row r="168" spans="1:13" ht="12.75" customHeight="1" x14ac:dyDescent="0.25">
      <c r="A168" s="44">
        <v>16</v>
      </c>
      <c r="B168" s="45" t="s">
        <v>308</v>
      </c>
      <c r="C168" s="45" t="s">
        <v>129</v>
      </c>
      <c r="D168" s="39"/>
      <c r="J168" s="44">
        <v>64</v>
      </c>
      <c r="K168" s="45" t="s">
        <v>322</v>
      </c>
      <c r="L168" s="45" t="s">
        <v>48</v>
      </c>
      <c r="M168" s="44"/>
    </row>
    <row r="169" spans="1:13" ht="12.75" customHeight="1" x14ac:dyDescent="0.25">
      <c r="A169" s="44">
        <v>17</v>
      </c>
      <c r="B169" s="45" t="s">
        <v>311</v>
      </c>
      <c r="C169" s="45" t="s">
        <v>11</v>
      </c>
      <c r="D169" s="39"/>
      <c r="J169" s="44">
        <v>65</v>
      </c>
      <c r="K169" s="45" t="s">
        <v>382</v>
      </c>
      <c r="L169" s="45" t="s">
        <v>43</v>
      </c>
      <c r="M169" s="44"/>
    </row>
    <row r="170" spans="1:13" ht="12.75" customHeight="1" x14ac:dyDescent="0.25">
      <c r="A170" s="44">
        <v>18</v>
      </c>
      <c r="B170" s="45" t="s">
        <v>317</v>
      </c>
      <c r="C170" s="45" t="s">
        <v>13</v>
      </c>
      <c r="D170" s="39"/>
      <c r="J170" s="44">
        <v>66</v>
      </c>
      <c r="K170" s="45" t="s">
        <v>331</v>
      </c>
      <c r="L170" s="45" t="s">
        <v>20</v>
      </c>
      <c r="M170" s="44"/>
    </row>
    <row r="171" spans="1:13" ht="12.75" customHeight="1" x14ac:dyDescent="0.25">
      <c r="A171" s="44">
        <v>19</v>
      </c>
      <c r="B171" s="45" t="s">
        <v>301</v>
      </c>
      <c r="C171" s="45" t="s">
        <v>17</v>
      </c>
      <c r="D171" s="39"/>
      <c r="J171" s="44">
        <v>67</v>
      </c>
      <c r="K171" s="45" t="s">
        <v>330</v>
      </c>
      <c r="L171" s="45" t="s">
        <v>21</v>
      </c>
      <c r="M171" s="44"/>
    </row>
    <row r="172" spans="1:13" ht="12.75" customHeight="1" x14ac:dyDescent="0.25">
      <c r="A172" s="44">
        <v>20</v>
      </c>
      <c r="B172" s="45" t="s">
        <v>313</v>
      </c>
      <c r="C172" s="45" t="s">
        <v>11</v>
      </c>
      <c r="D172" s="39"/>
      <c r="J172" s="44">
        <v>68</v>
      </c>
      <c r="K172" s="45" t="s">
        <v>319</v>
      </c>
      <c r="L172" s="45" t="s">
        <v>13</v>
      </c>
      <c r="M172" s="44"/>
    </row>
    <row r="173" spans="1:13" ht="12.75" customHeight="1" x14ac:dyDescent="0.25">
      <c r="A173" s="44">
        <v>21</v>
      </c>
      <c r="B173" s="45" t="s">
        <v>380</v>
      </c>
      <c r="C173" s="45" t="s">
        <v>72</v>
      </c>
      <c r="D173" s="39"/>
      <c r="J173" s="44">
        <v>69</v>
      </c>
      <c r="K173" s="45" t="s">
        <v>329</v>
      </c>
      <c r="L173" s="45" t="s">
        <v>21</v>
      </c>
      <c r="M173" s="44"/>
    </row>
    <row r="174" spans="1:13" ht="12.75" customHeight="1" x14ac:dyDescent="0.25">
      <c r="A174" s="44">
        <v>22</v>
      </c>
      <c r="B174" s="45" t="s">
        <v>336</v>
      </c>
      <c r="C174" s="45" t="s">
        <v>20</v>
      </c>
      <c r="D174" s="39"/>
      <c r="J174" s="44">
        <v>70</v>
      </c>
      <c r="K174" s="45" t="s">
        <v>321</v>
      </c>
      <c r="L174" s="45" t="s">
        <v>48</v>
      </c>
      <c r="M174" s="44"/>
    </row>
    <row r="175" spans="1:13" ht="12.75" customHeight="1" x14ac:dyDescent="0.25">
      <c r="A175" s="44">
        <v>23</v>
      </c>
      <c r="B175" s="45" t="s">
        <v>311</v>
      </c>
      <c r="C175" s="45" t="s">
        <v>11</v>
      </c>
      <c r="D175" s="39"/>
      <c r="J175" s="44">
        <v>71</v>
      </c>
      <c r="K175" s="45" t="s">
        <v>306</v>
      </c>
      <c r="L175" s="45" t="s">
        <v>129</v>
      </c>
      <c r="M175" s="44"/>
    </row>
    <row r="176" spans="1:13" ht="12.75" customHeight="1" x14ac:dyDescent="0.25">
      <c r="A176" s="44">
        <v>24</v>
      </c>
      <c r="B176" s="45" t="s">
        <v>314</v>
      </c>
      <c r="C176" s="45" t="s">
        <v>11</v>
      </c>
      <c r="D176" s="39"/>
      <c r="J176" s="44">
        <v>72</v>
      </c>
      <c r="K176" s="45" t="s">
        <v>296</v>
      </c>
      <c r="L176" s="45" t="s">
        <v>7</v>
      </c>
      <c r="M176" s="44"/>
    </row>
    <row r="177" spans="1:13" ht="12.75" customHeight="1" x14ac:dyDescent="0.25">
      <c r="A177" s="44">
        <v>25</v>
      </c>
      <c r="B177" s="45" t="s">
        <v>361</v>
      </c>
      <c r="C177" s="45" t="s">
        <v>81</v>
      </c>
      <c r="D177" s="39"/>
      <c r="J177" s="44">
        <v>73</v>
      </c>
      <c r="K177" s="45" t="s">
        <v>371</v>
      </c>
      <c r="L177" s="45" t="s">
        <v>35</v>
      </c>
      <c r="M177" s="44"/>
    </row>
    <row r="178" spans="1:13" ht="12.75" customHeight="1" x14ac:dyDescent="0.25">
      <c r="A178" s="44">
        <v>26</v>
      </c>
      <c r="B178" s="45" t="s">
        <v>294</v>
      </c>
      <c r="C178" s="45" t="s">
        <v>7</v>
      </c>
      <c r="D178" s="39"/>
      <c r="J178" s="44">
        <v>74</v>
      </c>
      <c r="K178" s="45" t="s">
        <v>384</v>
      </c>
      <c r="L178" s="45" t="s">
        <v>43</v>
      </c>
      <c r="M178" s="44"/>
    </row>
    <row r="179" spans="1:13" ht="12.75" customHeight="1" x14ac:dyDescent="0.25">
      <c r="A179" s="44">
        <v>27</v>
      </c>
      <c r="B179" s="45" t="s">
        <v>368</v>
      </c>
      <c r="C179" s="45" t="s">
        <v>60</v>
      </c>
      <c r="D179" s="39"/>
      <c r="J179" s="44">
        <v>75</v>
      </c>
      <c r="K179" s="45" t="s">
        <v>346</v>
      </c>
      <c r="L179" s="45" t="s">
        <v>9</v>
      </c>
      <c r="M179" s="44"/>
    </row>
    <row r="180" spans="1:13" ht="12.75" customHeight="1" x14ac:dyDescent="0.25">
      <c r="A180" s="44">
        <v>28</v>
      </c>
      <c r="B180" s="45" t="s">
        <v>349</v>
      </c>
      <c r="C180" s="45" t="s">
        <v>74</v>
      </c>
      <c r="D180" s="39"/>
      <c r="J180" s="44">
        <v>76</v>
      </c>
      <c r="K180" s="45" t="s">
        <v>335</v>
      </c>
      <c r="L180" s="45" t="s">
        <v>20</v>
      </c>
      <c r="M180" s="44"/>
    </row>
    <row r="181" spans="1:13" ht="12.75" customHeight="1" x14ac:dyDescent="0.25">
      <c r="A181" s="54">
        <v>29</v>
      </c>
      <c r="B181" s="56" t="s">
        <v>356</v>
      </c>
      <c r="C181" s="56" t="s">
        <v>15</v>
      </c>
      <c r="D181" s="39"/>
      <c r="J181" s="54">
        <v>77</v>
      </c>
      <c r="K181" s="56" t="s">
        <v>352</v>
      </c>
      <c r="L181" s="56" t="s">
        <v>15</v>
      </c>
      <c r="M181" s="44"/>
    </row>
    <row r="182" spans="1:13" ht="12.75" customHeight="1" x14ac:dyDescent="0.25">
      <c r="A182" s="44">
        <v>30</v>
      </c>
      <c r="B182" s="45" t="s">
        <v>333</v>
      </c>
      <c r="C182" s="45" t="s">
        <v>20</v>
      </c>
      <c r="D182" s="39"/>
      <c r="J182" s="44">
        <v>78</v>
      </c>
      <c r="K182" s="45" t="s">
        <v>367</v>
      </c>
      <c r="L182" s="45" t="s">
        <v>60</v>
      </c>
      <c r="M182" s="44"/>
    </row>
    <row r="183" spans="1:13" ht="12.75" customHeight="1" x14ac:dyDescent="0.25">
      <c r="A183" s="44">
        <v>31</v>
      </c>
      <c r="B183" s="45" t="s">
        <v>360</v>
      </c>
      <c r="C183" s="45" t="s">
        <v>81</v>
      </c>
      <c r="D183" s="39"/>
      <c r="J183" s="44">
        <v>79</v>
      </c>
      <c r="K183" s="45" t="s">
        <v>334</v>
      </c>
      <c r="L183" s="45" t="s">
        <v>20</v>
      </c>
      <c r="M183" s="44"/>
    </row>
    <row r="184" spans="1:13" ht="12.75" customHeight="1" x14ac:dyDescent="0.25">
      <c r="A184" s="44">
        <v>32</v>
      </c>
      <c r="B184" s="45" t="s">
        <v>359</v>
      </c>
      <c r="C184" s="45" t="s">
        <v>81</v>
      </c>
      <c r="D184" s="39"/>
      <c r="J184" s="54">
        <v>80</v>
      </c>
      <c r="K184" s="56" t="s">
        <v>355</v>
      </c>
      <c r="L184" s="56" t="s">
        <v>15</v>
      </c>
      <c r="M184" s="44"/>
    </row>
    <row r="185" spans="1:13" ht="12.75" customHeight="1" x14ac:dyDescent="0.25">
      <c r="A185" s="44">
        <v>33</v>
      </c>
      <c r="B185" s="45" t="s">
        <v>305</v>
      </c>
      <c r="C185" s="45" t="s">
        <v>129</v>
      </c>
      <c r="D185" s="39"/>
      <c r="J185" s="44">
        <v>81</v>
      </c>
      <c r="K185" s="45" t="s">
        <v>366</v>
      </c>
      <c r="L185" s="45" t="s">
        <v>60</v>
      </c>
      <c r="M185" s="44"/>
    </row>
    <row r="186" spans="1:13" ht="12.75" customHeight="1" x14ac:dyDescent="0.25">
      <c r="A186" s="54">
        <v>34</v>
      </c>
      <c r="B186" s="56" t="s">
        <v>353</v>
      </c>
      <c r="C186" s="56" t="s">
        <v>15</v>
      </c>
      <c r="D186" s="39"/>
      <c r="J186" s="54">
        <v>82</v>
      </c>
      <c r="K186" s="56" t="s">
        <v>354</v>
      </c>
      <c r="L186" s="56" t="s">
        <v>15</v>
      </c>
      <c r="M186" s="44"/>
    </row>
    <row r="187" spans="1:13" ht="12.75" customHeight="1" x14ac:dyDescent="0.25">
      <c r="A187" s="44">
        <v>35</v>
      </c>
      <c r="B187" s="45" t="s">
        <v>309</v>
      </c>
      <c r="C187" s="45" t="s">
        <v>11</v>
      </c>
      <c r="D187" s="39"/>
      <c r="J187" s="44">
        <v>83</v>
      </c>
      <c r="K187" s="45" t="s">
        <v>332</v>
      </c>
      <c r="L187" s="45" t="s">
        <v>20</v>
      </c>
      <c r="M187" s="44"/>
    </row>
    <row r="188" spans="1:13" ht="12.75" customHeight="1" x14ac:dyDescent="0.25">
      <c r="A188" s="44">
        <v>36</v>
      </c>
      <c r="B188" s="45" t="s">
        <v>373</v>
      </c>
      <c r="C188" s="45" t="s">
        <v>35</v>
      </c>
      <c r="D188" s="39"/>
      <c r="J188" s="44">
        <v>84</v>
      </c>
      <c r="K188" s="45" t="s">
        <v>312</v>
      </c>
      <c r="L188" s="45" t="s">
        <v>11</v>
      </c>
      <c r="M188" s="44"/>
    </row>
    <row r="189" spans="1:13" ht="12.75" customHeight="1" x14ac:dyDescent="0.25">
      <c r="A189" s="44">
        <v>37</v>
      </c>
      <c r="B189" s="45" t="s">
        <v>372</v>
      </c>
      <c r="C189" s="45" t="s">
        <v>35</v>
      </c>
      <c r="D189" s="39"/>
      <c r="J189" s="44">
        <v>85</v>
      </c>
      <c r="K189" s="45" t="s">
        <v>347</v>
      </c>
      <c r="L189" s="45" t="s">
        <v>9</v>
      </c>
      <c r="M189" s="44"/>
    </row>
    <row r="190" spans="1:13" ht="12.75" customHeight="1" x14ac:dyDescent="0.25">
      <c r="A190" s="44">
        <v>38</v>
      </c>
      <c r="B190" s="45" t="s">
        <v>358</v>
      </c>
      <c r="C190" s="45" t="s">
        <v>81</v>
      </c>
      <c r="D190" s="39"/>
      <c r="J190" s="44">
        <v>86</v>
      </c>
      <c r="K190" s="45" t="s">
        <v>351</v>
      </c>
      <c r="L190" s="45" t="s">
        <v>74</v>
      </c>
      <c r="M190" s="44"/>
    </row>
    <row r="191" spans="1:13" ht="12.75" customHeight="1" x14ac:dyDescent="0.25">
      <c r="A191" s="44">
        <v>39</v>
      </c>
      <c r="B191" s="45" t="s">
        <v>328</v>
      </c>
      <c r="C191" s="45" t="s">
        <v>21</v>
      </c>
      <c r="D191" s="39"/>
      <c r="J191" s="44">
        <v>87</v>
      </c>
      <c r="K191" s="45" t="s">
        <v>343</v>
      </c>
      <c r="L191" s="45" t="s">
        <v>9</v>
      </c>
      <c r="M191" s="44"/>
    </row>
    <row r="192" spans="1:13" ht="12.75" customHeight="1" x14ac:dyDescent="0.25">
      <c r="A192" s="44">
        <v>40</v>
      </c>
      <c r="B192" s="45" t="s">
        <v>300</v>
      </c>
      <c r="C192" s="45" t="s">
        <v>17</v>
      </c>
      <c r="D192" s="39"/>
      <c r="J192" s="44">
        <v>88</v>
      </c>
      <c r="K192" s="45" t="s">
        <v>377</v>
      </c>
      <c r="L192" s="45" t="s">
        <v>72</v>
      </c>
      <c r="M192" s="44"/>
    </row>
    <row r="193" spans="1:13" ht="12.75" customHeight="1" x14ac:dyDescent="0.25">
      <c r="A193" s="44">
        <v>41</v>
      </c>
      <c r="B193" s="45" t="s">
        <v>350</v>
      </c>
      <c r="C193" s="45" t="s">
        <v>74</v>
      </c>
      <c r="D193" s="39"/>
      <c r="J193" s="44">
        <v>89</v>
      </c>
      <c r="K193" s="45" t="s">
        <v>340</v>
      </c>
      <c r="L193" s="45" t="s">
        <v>25</v>
      </c>
      <c r="M193" s="44"/>
    </row>
    <row r="194" spans="1:13" ht="12.75" customHeight="1" x14ac:dyDescent="0.25">
      <c r="A194" s="44">
        <v>42</v>
      </c>
      <c r="B194" s="45" t="s">
        <v>298</v>
      </c>
      <c r="C194" s="45" t="s">
        <v>7</v>
      </c>
      <c r="D194" s="39"/>
      <c r="J194" s="44">
        <v>90</v>
      </c>
      <c r="K194" s="45" t="s">
        <v>348</v>
      </c>
      <c r="L194" s="45" t="s">
        <v>74</v>
      </c>
      <c r="M194" s="44"/>
    </row>
    <row r="195" spans="1:13" ht="12.75" customHeight="1" x14ac:dyDescent="0.25">
      <c r="A195" s="44">
        <v>43</v>
      </c>
      <c r="B195" s="45" t="s">
        <v>326</v>
      </c>
      <c r="C195" s="45" t="s">
        <v>21</v>
      </c>
      <c r="D195" s="39"/>
      <c r="J195" s="44">
        <v>91</v>
      </c>
      <c r="K195" s="45" t="s">
        <v>316</v>
      </c>
      <c r="L195" s="45" t="s">
        <v>13</v>
      </c>
      <c r="M195" s="44"/>
    </row>
    <row r="196" spans="1:13" ht="12.75" customHeight="1" x14ac:dyDescent="0.25">
      <c r="A196" s="44">
        <v>44</v>
      </c>
      <c r="B196" s="45" t="s">
        <v>339</v>
      </c>
      <c r="C196" s="45" t="s">
        <v>25</v>
      </c>
      <c r="D196" s="39"/>
      <c r="J196" s="54">
        <v>92</v>
      </c>
      <c r="K196" s="56" t="s">
        <v>357</v>
      </c>
      <c r="L196" s="56" t="s">
        <v>15</v>
      </c>
      <c r="M196" s="44"/>
    </row>
    <row r="197" spans="1:13" ht="12.75" customHeight="1" x14ac:dyDescent="0.25">
      <c r="A197" s="44">
        <v>45</v>
      </c>
      <c r="B197" s="45" t="s">
        <v>324</v>
      </c>
      <c r="C197" s="45" t="s">
        <v>48</v>
      </c>
      <c r="D197" s="39"/>
      <c r="J197" s="44">
        <v>93</v>
      </c>
      <c r="K197" s="45" t="s">
        <v>362</v>
      </c>
      <c r="L197" s="45" t="s">
        <v>81</v>
      </c>
      <c r="M197" s="44"/>
    </row>
    <row r="198" spans="1:13" ht="12.75" customHeight="1" x14ac:dyDescent="0.25">
      <c r="A198" s="44">
        <v>46</v>
      </c>
      <c r="B198" s="45" t="s">
        <v>345</v>
      </c>
      <c r="C198" s="45" t="s">
        <v>9</v>
      </c>
      <c r="D198" s="39"/>
      <c r="M198" s="44"/>
    </row>
    <row r="199" spans="1:13" ht="12.75" customHeight="1" x14ac:dyDescent="0.25">
      <c r="A199" s="44">
        <v>47</v>
      </c>
      <c r="B199" s="45" t="s">
        <v>337</v>
      </c>
      <c r="C199" s="45" t="s">
        <v>25</v>
      </c>
      <c r="D199" s="39"/>
      <c r="M199" s="44"/>
    </row>
    <row r="200" spans="1:13" ht="12.75" customHeight="1" x14ac:dyDescent="0.25">
      <c r="A200" s="44">
        <v>48</v>
      </c>
      <c r="B200" s="45" t="s">
        <v>365</v>
      </c>
      <c r="C200" s="45" t="s">
        <v>60</v>
      </c>
      <c r="D200" s="39"/>
      <c r="M200" s="44"/>
    </row>
    <row r="201" spans="1:13" ht="12.75" customHeight="1" x14ac:dyDescent="0.25">
      <c r="M201" s="44"/>
    </row>
  </sheetData>
  <sortState ref="J2:K18">
    <sortCondition ref="J2:J18"/>
  </sortState>
  <pageMargins left="0.7" right="0.7" top="0.78740200000000005" bottom="0.78740200000000005" header="0.3" footer="0.3"/>
  <pageSetup scale="79" orientation="portrait" r:id="rId1"/>
  <headerFooter>
    <oddFooter>&amp;C&amp;"Helvetica Neue,Regular"&amp;12&amp;K000000&amp;P</oddFooter>
  </headerFooter>
  <rowBreaks count="3" manualBreakCount="3">
    <brk id="49" max="16383" man="1"/>
    <brk id="99" max="16383" man="1"/>
    <brk id="151" max="42" man="1"/>
  </rowBreaks>
  <colBreaks count="1" manualBreakCount="1">
    <brk id="12" max="20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Dívky III</vt:lpstr>
      <vt:lpstr>Dívky IV</vt:lpstr>
      <vt:lpstr>Výsledky</vt:lpstr>
      <vt:lpstr>Výsledky!Oblast_tisku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 Mokry</dc:creator>
  <cp:lastModifiedBy>Mgr. Ladislav Jedlička</cp:lastModifiedBy>
  <cp:lastPrinted>2022-10-10T12:44:18Z</cp:lastPrinted>
  <dcterms:created xsi:type="dcterms:W3CDTF">2022-10-10T12:41:54Z</dcterms:created>
  <dcterms:modified xsi:type="dcterms:W3CDTF">2022-10-11T18:48:29Z</dcterms:modified>
</cp:coreProperties>
</file>